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ЭС\oi\ООО «КрасЭлектроСеть»\ОТЧЕТЫ\2024\1 кв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_FilterDatabase" localSheetId="0" hidden="1">Лист1!$A$12:$AC$67</definedName>
    <definedName name="_xlnm.Print_Area" localSheetId="0">Лист1!$A$1:$V$25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7" i="1" l="1"/>
  <c r="S46" i="1"/>
  <c r="S43" i="1"/>
  <c r="S42" i="1" s="1"/>
  <c r="S41" i="1" s="1"/>
  <c r="S19" i="1"/>
  <c r="S18" i="1"/>
  <c r="S17" i="1"/>
  <c r="S16" i="1"/>
  <c r="S14" i="1"/>
  <c r="P47" i="1"/>
  <c r="P46" i="1"/>
  <c r="P42" i="1"/>
  <c r="P41" i="1" s="1"/>
  <c r="P19" i="1"/>
  <c r="P18" i="1"/>
  <c r="P17" i="1"/>
  <c r="P16" i="1"/>
  <c r="P14" i="1"/>
  <c r="H47" i="1"/>
  <c r="H46" i="1"/>
  <c r="H42" i="1"/>
  <c r="H41" i="1"/>
  <c r="H20" i="1" s="1"/>
  <c r="H19" i="1"/>
  <c r="H18" i="1"/>
  <c r="H17" i="1"/>
  <c r="H16" i="1"/>
  <c r="H14" i="1"/>
  <c r="G47" i="1"/>
  <c r="G46" i="1"/>
  <c r="G43" i="1"/>
  <c r="G42" i="1" s="1"/>
  <c r="G41" i="1" s="1"/>
  <c r="G19" i="1"/>
  <c r="G18" i="1"/>
  <c r="G17" i="1"/>
  <c r="G16" i="1"/>
  <c r="G14" i="1"/>
  <c r="S20" i="1" l="1"/>
  <c r="S15" i="1"/>
  <c r="S13" i="1" s="1"/>
  <c r="G15" i="1"/>
  <c r="G13" i="1" s="1"/>
  <c r="G20" i="1"/>
  <c r="P15" i="1"/>
  <c r="P13" i="1" s="1"/>
  <c r="P20" i="1"/>
  <c r="H15" i="1"/>
  <c r="H13" i="1" s="1"/>
</calcChain>
</file>

<file path=xl/sharedStrings.xml><?xml version="1.0" encoding="utf-8"?>
<sst xmlns="http://schemas.openxmlformats.org/spreadsheetml/2006/main" count="423" uniqueCount="133">
  <si>
    <t xml:space="preserve"> Наименование инвестиционного проекта (группы инвестиционных проектов)</t>
  </si>
  <si>
    <t>Причины отклонений</t>
  </si>
  <si>
    <t>Всего</t>
  </si>
  <si>
    <t>%</t>
  </si>
  <si>
    <t>План</t>
  </si>
  <si>
    <t xml:space="preserve">Факт </t>
  </si>
  <si>
    <t>в базисном уровне цен</t>
  </si>
  <si>
    <t>в прогнозных ценах соответствующих лет</t>
  </si>
  <si>
    <t>Идентификатор инвестиционного проекта</t>
  </si>
  <si>
    <t>Номер группы инвестиционных проектов</t>
  </si>
  <si>
    <t>I квартал</t>
  </si>
  <si>
    <t>II квартал</t>
  </si>
  <si>
    <t>III квартал</t>
  </si>
  <si>
    <t>IV квартал</t>
  </si>
  <si>
    <t xml:space="preserve">Остаток освоения капитальных вложений на  конец отчетного периода,  млн рублей (без НДС) </t>
  </si>
  <si>
    <t>Отклонение от плана освоения по итогам отчетного периода</t>
  </si>
  <si>
    <t>млн рублей (без НДС)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</si>
  <si>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</si>
  <si>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Приложение  № 12 к приказу Минэнерго России  от «25» апреля 2018 г. №320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</si>
  <si>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</si>
  <si>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полное наименование субъекта электроэнергетики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</si>
  <si>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</si>
  <si>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</si>
  <si>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</si>
  <si>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</si>
  <si>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</si>
  <si>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</si>
  <si>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</si>
  <si>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</si>
  <si>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</si>
  <si>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</si>
  <si>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</si>
  <si>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</si>
  <si>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</si>
  <si>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</si>
  <si>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</si>
  <si>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</si>
  <si>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</si>
  <si>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</si>
  <si>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</si>
  <si>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</si>
  <si>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</si>
  <si>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</si>
  <si>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</si>
  <si>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</si>
  <si>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</si>
  <si>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</si>
  <si>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</si>
  <si>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</si>
  <si>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</si>
  <si>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</si>
  <si>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</si>
  <si>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</si>
  <si>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</si>
  <si>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</si>
  <si>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</si>
  <si>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</si>
  <si>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</si>
  <si>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</si>
  <si>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</si>
  <si>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</si>
  <si>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</si>
  <si>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</si>
  <si>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</si>
  <si>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</si>
  <si>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</si>
  <si>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</si>
  <si>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</si>
  <si>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</si>
  <si>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</si>
  <si>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</si>
  <si>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</si>
  <si>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</si>
  <si>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</si>
  <si>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</si>
  <si>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</si>
  <si>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</si>
  <si>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</si>
  <si>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</si>
  <si>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</si>
  <si>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</si>
  <si>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</si>
  <si>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</si>
  <si>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</si>
  <si>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</si>
  <si>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</si>
  <si>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</si>
  <si>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</si>
  <si>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</si>
  <si>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</si>
  <si>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</si>
  <si>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</si>
  <si>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</si>
  <si>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</si>
  <si>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</si>
  <si>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</si>
  <si>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</si>
  <si>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</si>
  <si>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</si>
  <si>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</si>
  <si>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</si>
  <si>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</si>
  <si>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</si>
  <si>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</si>
  <si>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</si>
  <si>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</si>
  <si>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</si>
  <si>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</si>
  <si>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</si>
  <si>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</si>
  <si>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</si>
  <si>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</si>
  <si>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</si>
  <si>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</si>
  <si>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</si>
  <si>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</si>
  <si>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</si>
  <si>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</si>
  <si>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Красноярский край</t>
  </si>
  <si>
    <t>Наименование объекта по производству электрической энергии, всего, в том числе:</t>
  </si>
  <si>
    <r>
      <t xml:space="preserve">Утвержденные плановые значения показателей приведены в соответствии с  Инвестиционной программой ООО "КрасЭлектроСеть", утверждена 
Министерством промышленности, энергетики и жилищно-коммунального хозяйства Красноярского края, приказ от 01.09.2022 № 08-135
</t>
    </r>
    <r>
      <rPr>
        <sz val="11"/>
        <rFont val="Times New Roman"/>
        <family val="1"/>
        <charset val="204"/>
      </rPr>
      <t>реквизиты решения органа исполнительной власти, утвердившего инвестиционную программу</t>
    </r>
  </si>
  <si>
    <t>Отчет о реализации инвестиционной программы общества с ограниченной ответственностью "КрасЭлектроСеть"</t>
  </si>
  <si>
    <t>Реконструкция ТП-9011 мощностью 1х0,4 1х0,16 МВА расположенной по адресу г. Красноярск, ул. 2-я Брянская, зд. 49, строение 3  (инв. №5-12444-80)</t>
  </si>
  <si>
    <t>M_РК_ТП_004</t>
  </si>
  <si>
    <t>за ___1_____ квартал  ___2024____ года</t>
  </si>
  <si>
    <t>Год раскрытия информации: ____2024___ год</t>
  </si>
  <si>
    <t>Фактический объем освоения капитальных вложений на  01.01.2024  г. в прогнозных ценах соответствующих лет, млн. рублей (без НДС)</t>
  </si>
  <si>
    <t>Освоение капитальных вложений 2024 г., млн.руб. (без НДС)</t>
  </si>
  <si>
    <t xml:space="preserve">Остаток освоения капитальных вложений на  01.01.2024 г.,  млн. рублей (без НДС) </t>
  </si>
  <si>
    <t>Реконструкция Линии электропередачи ЛЭП-10 кВ ориентировочной протяженностью ВЛ-10 кВ – 1,445 км., по адресу Красноярский край, г. Красноярск, от опоры №1, расположенной в районе ТП 9008 по Северному шоссе, 35, до опоры № 24 в районе преобразовательной п/станции ПС 220/110/10 кВ "Центр", расположенной по адресу: ул. Северное шоссе, № 37</t>
  </si>
  <si>
    <t>M_НС_ВЛ_006</t>
  </si>
  <si>
    <t>В соответсвии с договором на ПИР от 21.11.2022 № 25/ИП проводятся проектные работы.</t>
  </si>
  <si>
    <t xml:space="preserve"> План освоения ПИР и СМР 2024 года - 4 кв.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</si>
</sst>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</font>
    <font>
      <sz val="11"/>
      <color indexed="8"/>
      <name val="SimSun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880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7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6" fillId="8" borderId="16" applyNumberFormat="0" applyAlignment="0" applyProtection="0"/>
    <xf numFmtId="0" fontId="17" fillId="21" borderId="17" applyNumberFormat="0" applyAlignment="0" applyProtection="0"/>
    <xf numFmtId="0" fontId="18" fillId="21" borderId="16" applyNumberFormat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22" borderId="22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4" borderId="23" applyNumberFormat="0" applyFont="0" applyAlignment="0" applyProtection="0"/>
    <xf numFmtId="0" fontId="28" fillId="0" borderId="24" applyNumberFormat="0" applyFill="0" applyAlignment="0" applyProtection="0"/>
    <xf numFmtId="0" fontId="29" fillId="0" borderId="0" applyNumberFormat="0" applyFill="0" applyBorder="0" applyAlignment="0" applyProtection="0"/>
    <xf numFmtId="0" fontId="30" fillId="5" borderId="0" applyNumberFormat="0" applyBorder="0" applyAlignment="0" applyProtection="0"/>
    <xf numFmtId="0" fontId="7" fillId="0" borderId="0"/>
    <xf numFmtId="0" fontId="11" fillId="0" borderId="0"/>
    <xf numFmtId="0" fontId="32" fillId="0" borderId="0"/>
    <xf numFmtId="0" fontId="32" fillId="0" borderId="0"/>
    <xf numFmtId="166" fontId="11" fillId="0" borderId="0" applyFont="0" applyFill="0" applyBorder="0" applyAlignment="0" applyProtection="0"/>
    <xf numFmtId="167" fontId="32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3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6" fillId="8" borderId="16" applyNumberFormat="0" applyAlignment="0" applyProtection="0"/>
    <xf numFmtId="0" fontId="17" fillId="21" borderId="17" applyNumberFormat="0" applyAlignment="0" applyProtection="0"/>
    <xf numFmtId="0" fontId="18" fillId="21" borderId="16" applyNumberFormat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22" borderId="22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4" borderId="23" applyNumberFormat="0" applyFont="0" applyAlignment="0" applyProtection="0"/>
    <xf numFmtId="0" fontId="28" fillId="0" borderId="24" applyNumberFormat="0" applyFill="0" applyAlignment="0" applyProtection="0"/>
    <xf numFmtId="0" fontId="29" fillId="0" borderId="0" applyNumberFormat="0" applyFill="0" applyBorder="0" applyAlignment="0" applyProtection="0"/>
    <xf numFmtId="0" fontId="30" fillId="5" borderId="0" applyNumberFormat="0" applyBorder="0" applyAlignment="0" applyProtection="0"/>
    <xf numFmtId="0" fontId="11" fillId="0" borderId="0"/>
    <xf numFmtId="0" fontId="1" fillId="0" borderId="0"/>
    <xf numFmtId="9" fontId="32" fillId="0" borderId="0" applyFont="0" applyFill="0" applyBorder="0" applyAlignment="0" applyProtection="0"/>
    <xf numFmtId="0" fontId="34" fillId="0" borderId="0"/>
    <xf numFmtId="0" fontId="11" fillId="0" borderId="0"/>
    <xf numFmtId="0" fontId="31" fillId="0" borderId="0"/>
    <xf numFmtId="0" fontId="11" fillId="0" borderId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31" fillId="0" borderId="0"/>
    <xf numFmtId="0" fontId="11" fillId="0" borderId="0"/>
    <xf numFmtId="0" fontId="32" fillId="0" borderId="0"/>
    <xf numFmtId="9" fontId="35" fillId="0" borderId="0" applyFill="0" applyBorder="0" applyAlignment="0" applyProtection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166" fontId="37" fillId="0" borderId="0" applyFont="0" applyFill="0" applyBorder="0" applyAlignment="0" applyProtection="0"/>
    <xf numFmtId="168" fontId="3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38" fillId="0" borderId="0"/>
    <xf numFmtId="0" fontId="3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6" fillId="8" borderId="16" applyNumberFormat="0" applyAlignment="0" applyProtection="0"/>
    <xf numFmtId="0" fontId="17" fillId="21" borderId="17" applyNumberFormat="0" applyAlignment="0" applyProtection="0"/>
    <xf numFmtId="0" fontId="18" fillId="21" borderId="16" applyNumberFormat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22" borderId="22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4" borderId="23" applyNumberFormat="0" applyFont="0" applyAlignment="0" applyProtection="0"/>
    <xf numFmtId="0" fontId="28" fillId="0" borderId="24" applyNumberFormat="0" applyFill="0" applyAlignment="0" applyProtection="0"/>
    <xf numFmtId="0" fontId="29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38" fillId="0" borderId="0"/>
    <xf numFmtId="0" fontId="38" fillId="0" borderId="0"/>
    <xf numFmtId="0" fontId="39" fillId="0" borderId="0"/>
    <xf numFmtId="0" fontId="3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8" fillId="0" borderId="0"/>
    <xf numFmtId="0" fontId="38" fillId="0" borderId="0"/>
    <xf numFmtId="0" fontId="38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24" borderId="23" applyNumberFormat="0" applyFont="0" applyAlignment="0" applyProtection="0"/>
    <xf numFmtId="168" fontId="31" fillId="0" borderId="0" applyFont="0" applyFill="0" applyBorder="0" applyAlignment="0" applyProtection="0"/>
    <xf numFmtId="0" fontId="11" fillId="0" borderId="0"/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166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1" fillId="0" borderId="0"/>
  </cellStyleXfs>
  <cellXfs count="86">
    <xf numFmtId="0" fontId="0" fillId="0" borderId="0" xfId="0"/>
    <xf numFmtId="0" fontId="2" fillId="0" borderId="0" xfId="1" applyFont="1"/>
    <xf numFmtId="0" fontId="1" fillId="0" borderId="0" xfId="1" applyFont="1"/>
    <xf numFmtId="0" fontId="1" fillId="0" borderId="0" xfId="1" applyFont="1" applyFill="1"/>
    <xf numFmtId="1" fontId="2" fillId="0" borderId="0" xfId="1" applyNumberFormat="1" applyFont="1"/>
    <xf numFmtId="1" fontId="1" fillId="0" borderId="0" xfId="1" applyNumberFormat="1" applyFont="1"/>
    <xf numFmtId="1" fontId="4" fillId="0" borderId="2" xfId="1" applyNumberFormat="1" applyFont="1" applyFill="1" applyBorder="1" applyAlignment="1">
      <alignment horizontal="center" vertical="center" wrapText="1"/>
    </xf>
    <xf numFmtId="1" fontId="1" fillId="0" borderId="0" xfId="1" applyNumberFormat="1" applyFont="1" applyFill="1"/>
    <xf numFmtId="1" fontId="6" fillId="2" borderId="0" xfId="1" applyNumberFormat="1" applyFont="1" applyFill="1"/>
    <xf numFmtId="0" fontId="6" fillId="2" borderId="0" xfId="1" applyFont="1" applyFill="1"/>
    <xf numFmtId="1" fontId="6" fillId="0" borderId="0" xfId="1" applyNumberFormat="1" applyFont="1" applyFill="1"/>
    <xf numFmtId="2" fontId="6" fillId="0" borderId="0" xfId="1" applyNumberFormat="1" applyFont="1" applyFill="1" applyAlignment="1">
      <alignment horizontal="center" vertical="center"/>
    </xf>
    <xf numFmtId="4" fontId="6" fillId="0" borderId="0" xfId="1" applyNumberFormat="1" applyFont="1" applyFill="1"/>
    <xf numFmtId="4" fontId="9" fillId="0" borderId="0" xfId="1" applyNumberFormat="1" applyFont="1" applyFill="1" applyAlignment="1">
      <alignment horizontal="center"/>
    </xf>
    <xf numFmtId="4" fontId="9" fillId="0" borderId="0" xfId="2" applyNumberFormat="1" applyFont="1" applyFill="1" applyAlignment="1">
      <alignment horizontal="center"/>
    </xf>
    <xf numFmtId="1" fontId="8" fillId="0" borderId="0" xfId="1" applyNumberFormat="1" applyFont="1" applyFill="1" applyAlignment="1">
      <alignment horizontal="right" vertical="center" wrapText="1"/>
    </xf>
    <xf numFmtId="1" fontId="1" fillId="0" borderId="0" xfId="3" applyNumberFormat="1" applyFont="1" applyFill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textRotation="90" wrapText="1"/>
    </xf>
    <xf numFmtId="4" fontId="4" fillId="0" borderId="2" xfId="1" applyNumberFormat="1" applyFont="1" applyFill="1" applyBorder="1" applyAlignment="1">
      <alignment horizontal="center" vertical="center" textRotation="90" wrapText="1"/>
    </xf>
    <xf numFmtId="4" fontId="5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/>
    </xf>
    <xf numFmtId="4" fontId="1" fillId="0" borderId="0" xfId="1" applyNumberFormat="1" applyFont="1" applyFill="1"/>
    <xf numFmtId="4" fontId="1" fillId="0" borderId="0" xfId="1" applyNumberFormat="1" applyFont="1" applyFill="1" applyAlignment="1">
      <alignment horizontal="center" vertical="center"/>
    </xf>
    <xf numFmtId="4" fontId="1" fillId="0" borderId="0" xfId="2" applyNumberFormat="1" applyFont="1" applyFill="1" applyAlignment="1">
      <alignment horizontal="center" vertical="center"/>
    </xf>
    <xf numFmtId="1" fontId="1" fillId="0" borderId="0" xfId="1" applyNumberFormat="1" applyFont="1" applyFill="1" applyAlignment="1">
      <alignment wrapText="1"/>
    </xf>
    <xf numFmtId="1" fontId="1" fillId="0" borderId="0" xfId="1" applyNumberFormat="1" applyFont="1" applyFill="1" applyAlignment="1">
      <alignment horizontal="center" vertical="center"/>
    </xf>
    <xf numFmtId="1" fontId="4" fillId="0" borderId="0" xfId="1" applyNumberFormat="1" applyFont="1" applyFill="1"/>
    <xf numFmtId="0" fontId="4" fillId="0" borderId="0" xfId="1" applyFont="1" applyFill="1"/>
    <xf numFmtId="1" fontId="4" fillId="0" borderId="0" xfId="1" applyNumberFormat="1" applyFont="1"/>
    <xf numFmtId="0" fontId="4" fillId="0" borderId="0" xfId="1" applyFont="1"/>
    <xf numFmtId="2" fontId="1" fillId="0" borderId="0" xfId="1" applyNumberFormat="1" applyFont="1"/>
    <xf numFmtId="2" fontId="6" fillId="2" borderId="0" xfId="1" applyNumberFormat="1" applyFont="1" applyFill="1"/>
    <xf numFmtId="2" fontId="2" fillId="0" borderId="0" xfId="1" applyNumberFormat="1" applyFont="1"/>
    <xf numFmtId="3" fontId="4" fillId="0" borderId="2" xfId="1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0" xfId="1" applyNumberFormat="1"/>
    <xf numFmtId="4" fontId="6" fillId="0" borderId="2" xfId="1" applyNumberFormat="1" applyFont="1" applyFill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/>
    </xf>
    <xf numFmtId="2" fontId="4" fillId="0" borderId="0" xfId="1" applyNumberFormat="1" applyFont="1"/>
    <xf numFmtId="1" fontId="4" fillId="0" borderId="2" xfId="1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horizontal="center" vertical="center"/>
    </xf>
    <xf numFmtId="4" fontId="5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3" applyNumberFormat="1" applyFont="1" applyFill="1" applyBorder="1" applyAlignment="1">
      <alignment horizontal="center" vertical="center"/>
    </xf>
    <xf numFmtId="4" fontId="4" fillId="0" borderId="2" xfId="3" applyNumberFormat="1" applyFont="1" applyFill="1" applyBorder="1" applyAlignment="1">
      <alignment horizontal="center" vertical="center" wrapText="1"/>
    </xf>
    <xf numFmtId="14" fontId="4" fillId="0" borderId="2" xfId="3" applyNumberFormat="1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/>
    </xf>
    <xf numFmtId="4" fontId="6" fillId="0" borderId="2" xfId="3" applyNumberFormat="1" applyFont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10" fontId="5" fillId="0" borderId="15" xfId="7" applyNumberFormat="1" applyFont="1" applyFill="1" applyBorder="1" applyAlignment="1">
      <alignment horizontal="center" vertical="center" wrapText="1" shrinkToFit="1"/>
    </xf>
    <xf numFmtId="49" fontId="6" fillId="0" borderId="2" xfId="3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10" fontId="6" fillId="0" borderId="15" xfId="7" applyNumberFormat="1" applyFont="1" applyFill="1" applyBorder="1" applyAlignment="1">
      <alignment horizontal="center" vertical="center" wrapText="1" shrinkToFit="1"/>
    </xf>
    <xf numFmtId="1" fontId="10" fillId="0" borderId="0" xfId="3" applyNumberFormat="1" applyFont="1" applyFill="1" applyAlignment="1">
      <alignment horizontal="center" vertical="center" wrapText="1"/>
    </xf>
    <xf numFmtId="1" fontId="10" fillId="0" borderId="0" xfId="0" applyNumberFormat="1" applyFont="1" applyFill="1" applyAlignment="1">
      <alignment horizontal="center" vertical="center" wrapText="1"/>
    </xf>
    <xf numFmtId="1" fontId="10" fillId="0" borderId="0" xfId="1" applyNumberFormat="1" applyFont="1" applyFill="1" applyAlignment="1">
      <alignment horizontal="center" wrapText="1"/>
    </xf>
    <xf numFmtId="1" fontId="10" fillId="0" borderId="0" xfId="3" applyNumberFormat="1" applyFont="1" applyFill="1" applyAlignment="1">
      <alignment horizontal="center" vertical="center"/>
    </xf>
    <xf numFmtId="1" fontId="10" fillId="0" borderId="1" xfId="1" applyNumberFormat="1" applyFont="1" applyFill="1" applyBorder="1" applyAlignment="1">
      <alignment horizontal="center" vertical="center" wrapText="1"/>
    </xf>
    <xf numFmtId="1" fontId="13" fillId="0" borderId="0" xfId="3" applyNumberFormat="1" applyFont="1" applyFill="1" applyAlignment="1">
      <alignment horizontal="center" vertical="top"/>
    </xf>
    <xf numFmtId="1" fontId="4" fillId="0" borderId="3" xfId="1" applyNumberFormat="1" applyFont="1" applyFill="1" applyBorder="1" applyAlignment="1">
      <alignment horizontal="center" vertical="center" wrapText="1"/>
    </xf>
    <xf numFmtId="1" fontId="4" fillId="0" borderId="9" xfId="1" applyNumberFormat="1" applyFont="1" applyFill="1" applyBorder="1" applyAlignment="1">
      <alignment horizontal="center" vertical="center" wrapText="1"/>
    </xf>
    <xf numFmtId="1" fontId="4" fillId="0" borderId="14" xfId="1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/>
    </xf>
    <xf numFmtId="1" fontId="4" fillId="0" borderId="7" xfId="1" applyNumberFormat="1" applyFont="1" applyFill="1" applyBorder="1" applyAlignment="1">
      <alignment horizontal="center" vertical="center"/>
    </xf>
    <xf numFmtId="1" fontId="4" fillId="0" borderId="2" xfId="1" applyNumberFormat="1" applyFont="1" applyFill="1" applyBorder="1" applyAlignment="1">
      <alignment horizontal="center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4" fontId="4" fillId="0" borderId="9" xfId="1" applyNumberFormat="1" applyFont="1" applyFill="1" applyBorder="1" applyAlignment="1">
      <alignment horizontal="center" vertical="center" wrapText="1"/>
    </xf>
    <xf numFmtId="4" fontId="4" fillId="0" borderId="14" xfId="1" applyNumberFormat="1" applyFont="1" applyFill="1" applyBorder="1" applyAlignment="1">
      <alignment horizontal="center" vertical="center" wrapText="1"/>
    </xf>
    <xf numFmtId="1" fontId="4" fillId="0" borderId="4" xfId="1" applyNumberFormat="1" applyFont="1" applyFill="1" applyBorder="1" applyAlignment="1">
      <alignment horizontal="center" vertical="center" wrapText="1"/>
    </xf>
    <xf numFmtId="1" fontId="4" fillId="0" borderId="5" xfId="1" applyNumberFormat="1" applyFont="1" applyFill="1" applyBorder="1" applyAlignment="1">
      <alignment horizontal="center" vertical="center" wrapText="1"/>
    </xf>
    <xf numFmtId="1" fontId="4" fillId="0" borderId="10" xfId="1" applyNumberFormat="1" applyFont="1" applyFill="1" applyBorder="1" applyAlignment="1">
      <alignment horizontal="center" vertical="center" wrapText="1"/>
    </xf>
    <xf numFmtId="1" fontId="4" fillId="0" borderId="11" xfId="1" applyNumberFormat="1" applyFont="1" applyFill="1" applyBorder="1" applyAlignment="1">
      <alignment horizontal="center" vertical="center" wrapText="1"/>
    </xf>
    <xf numFmtId="1" fontId="4" fillId="0" borderId="12" xfId="1" applyNumberFormat="1" applyFont="1" applyFill="1" applyBorder="1" applyAlignment="1">
      <alignment horizontal="center" vertical="center" wrapText="1"/>
    </xf>
    <xf numFmtId="1" fontId="4" fillId="0" borderId="13" xfId="1" applyNumberFormat="1" applyFont="1" applyFill="1" applyBorder="1" applyAlignment="1">
      <alignment horizontal="center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1" fontId="4" fillId="0" borderId="8" xfId="1" applyNumberFormat="1" applyFont="1" applyFill="1" applyBorder="1" applyAlignment="1">
      <alignment horizontal="center" vertical="center"/>
    </xf>
    <xf numFmtId="1" fontId="4" fillId="0" borderId="5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13" xfId="1" applyNumberFormat="1" applyFont="1" applyFill="1" applyBorder="1" applyAlignment="1">
      <alignment horizontal="center" vertical="center"/>
    </xf>
  </cellXfs>
  <cellStyles count="880">
    <cellStyle name="20% - Акцент1 2" xfId="64"/>
    <cellStyle name="20% — акцент1 2" xfId="9"/>
    <cellStyle name="20% - Акцент1 2 2" xfId="689"/>
    <cellStyle name="20% - Акцент1 3" xfId="333"/>
    <cellStyle name="20% - Акцент2 2" xfId="65"/>
    <cellStyle name="20% — акцент2 2" xfId="10"/>
    <cellStyle name="20% - Акцент2 2 2" xfId="690"/>
    <cellStyle name="20% - Акцент2 3" xfId="334"/>
    <cellStyle name="20% - Акцент3 2" xfId="66"/>
    <cellStyle name="20% — акцент3 2" xfId="11"/>
    <cellStyle name="20% - Акцент3 2 2" xfId="691"/>
    <cellStyle name="20% - Акцент3 3" xfId="335"/>
    <cellStyle name="20% - Акцент4 2" xfId="67"/>
    <cellStyle name="20% — акцент4 2" xfId="12"/>
    <cellStyle name="20% - Акцент4 2 2" xfId="692"/>
    <cellStyle name="20% - Акцент4 3" xfId="336"/>
    <cellStyle name="20% - Акцент5 2" xfId="68"/>
    <cellStyle name="20% — акцент5 2" xfId="13"/>
    <cellStyle name="20% - Акцент5 2 2" xfId="693"/>
    <cellStyle name="20% - Акцент5 3" xfId="337"/>
    <cellStyle name="20% - Акцент6 2" xfId="69"/>
    <cellStyle name="20% — акцент6 2" xfId="14"/>
    <cellStyle name="20% - Акцент6 2 2" xfId="694"/>
    <cellStyle name="20% - Акцент6 3" xfId="338"/>
    <cellStyle name="40% - Акцент1 2" xfId="70"/>
    <cellStyle name="40% — акцент1 2" xfId="15"/>
    <cellStyle name="40% - Акцент1 2 2" xfId="695"/>
    <cellStyle name="40% - Акцент1 3" xfId="339"/>
    <cellStyle name="40% - Акцент2 2" xfId="71"/>
    <cellStyle name="40% — акцент2 2" xfId="16"/>
    <cellStyle name="40% - Акцент2 2 2" xfId="696"/>
    <cellStyle name="40% - Акцент2 3" xfId="340"/>
    <cellStyle name="40% - Акцент3 2" xfId="72"/>
    <cellStyle name="40% — акцент3 2" xfId="17"/>
    <cellStyle name="40% - Акцент3 2 2" xfId="697"/>
    <cellStyle name="40% - Акцент3 3" xfId="341"/>
    <cellStyle name="40% - Акцент4 2" xfId="73"/>
    <cellStyle name="40% — акцент4 2" xfId="18"/>
    <cellStyle name="40% - Акцент4 2 2" xfId="698"/>
    <cellStyle name="40% - Акцент4 3" xfId="342"/>
    <cellStyle name="40% - Акцент5 2" xfId="74"/>
    <cellStyle name="40% — акцент5 2" xfId="19"/>
    <cellStyle name="40% - Акцент5 2 2" xfId="699"/>
    <cellStyle name="40% - Акцент5 3" xfId="343"/>
    <cellStyle name="40% - Акцент6 2" xfId="75"/>
    <cellStyle name="40% — акцент6 2" xfId="20"/>
    <cellStyle name="40% - Акцент6 2 2" xfId="700"/>
    <cellStyle name="40% - Акцент6 3" xfId="344"/>
    <cellStyle name="60% - Акцент1 2" xfId="76"/>
    <cellStyle name="60% — акцент1 2" xfId="21"/>
    <cellStyle name="60% - Акцент1 3" xfId="345"/>
    <cellStyle name="60% - Акцент2 2" xfId="77"/>
    <cellStyle name="60% — акцент2 2" xfId="22"/>
    <cellStyle name="60% - Акцент2 3" xfId="346"/>
    <cellStyle name="60% - Акцент3 2" xfId="78"/>
    <cellStyle name="60% — акцент3 2" xfId="23"/>
    <cellStyle name="60% - Акцент3 3" xfId="347"/>
    <cellStyle name="60% - Акцент4 2" xfId="79"/>
    <cellStyle name="60% — акцент4 2" xfId="24"/>
    <cellStyle name="60% - Акцент4 3" xfId="348"/>
    <cellStyle name="60% - Акцент5 2" xfId="80"/>
    <cellStyle name="60% — акцент5 2" xfId="25"/>
    <cellStyle name="60% - Акцент5 3" xfId="349"/>
    <cellStyle name="60% - Акцент6 2" xfId="81"/>
    <cellStyle name="60% — акцент6 2" xfId="26"/>
    <cellStyle name="60% - Акцент6 3" xfId="350"/>
    <cellStyle name="Normal 2" xfId="82"/>
    <cellStyle name="Акцент1 2" xfId="83"/>
    <cellStyle name="Акцент1 3" xfId="351"/>
    <cellStyle name="Акцент1 4" xfId="27"/>
    <cellStyle name="Акцент2 2" xfId="84"/>
    <cellStyle name="Акцент2 3" xfId="352"/>
    <cellStyle name="Акцент2 4" xfId="28"/>
    <cellStyle name="Акцент3 2" xfId="85"/>
    <cellStyle name="Акцент3 3" xfId="353"/>
    <cellStyle name="Акцент3 4" xfId="29"/>
    <cellStyle name="Акцент4 2" xfId="86"/>
    <cellStyle name="Акцент4 3" xfId="354"/>
    <cellStyle name="Акцент4 4" xfId="30"/>
    <cellStyle name="Акцент5 2" xfId="87"/>
    <cellStyle name="Акцент5 3" xfId="355"/>
    <cellStyle name="Акцент5 4" xfId="31"/>
    <cellStyle name="Акцент6 2" xfId="88"/>
    <cellStyle name="Акцент6 3" xfId="356"/>
    <cellStyle name="Акцент6 4" xfId="32"/>
    <cellStyle name="Ввод  2" xfId="89"/>
    <cellStyle name="Ввод  3" xfId="357"/>
    <cellStyle name="Ввод  4" xfId="33"/>
    <cellStyle name="Вывод 2" xfId="90"/>
    <cellStyle name="Вывод 3" xfId="358"/>
    <cellStyle name="Вывод 4" xfId="34"/>
    <cellStyle name="Вычисление 2" xfId="91"/>
    <cellStyle name="Вычисление 3" xfId="359"/>
    <cellStyle name="Вычисление 4" xfId="35"/>
    <cellStyle name="Заголовок 1 2" xfId="92"/>
    <cellStyle name="Заголовок 1 3" xfId="360"/>
    <cellStyle name="Заголовок 1 4" xfId="36"/>
    <cellStyle name="Заголовок 2 2" xfId="93"/>
    <cellStyle name="Заголовок 2 3" xfId="361"/>
    <cellStyle name="Заголовок 2 4" xfId="37"/>
    <cellStyle name="Заголовок 3 2" xfId="94"/>
    <cellStyle name="Заголовок 3 3" xfId="362"/>
    <cellStyle name="Заголовок 3 4" xfId="38"/>
    <cellStyle name="Заголовок 4 2" xfId="95"/>
    <cellStyle name="Заголовок 4 3" xfId="363"/>
    <cellStyle name="Заголовок 4 4" xfId="39"/>
    <cellStyle name="Итог 2" xfId="96"/>
    <cellStyle name="Итог 3" xfId="364"/>
    <cellStyle name="Итог 4" xfId="40"/>
    <cellStyle name="Контрольная ячейка 2" xfId="97"/>
    <cellStyle name="Контрольная ячейка 3" xfId="365"/>
    <cellStyle name="Контрольная ячейка 4" xfId="41"/>
    <cellStyle name="Название 2" xfId="98"/>
    <cellStyle name="Название 3" xfId="366"/>
    <cellStyle name="Название 4" xfId="42"/>
    <cellStyle name="Нейтральный 2" xfId="99"/>
    <cellStyle name="Нейтральный 3" xfId="367"/>
    <cellStyle name="Нейтральный 4" xfId="43"/>
    <cellStyle name="Обычный" xfId="0" builtinId="0"/>
    <cellStyle name="Обычный 10" xfId="6"/>
    <cellStyle name="Обычный 10 2" xfId="368"/>
    <cellStyle name="Обычный 10 3" xfId="874"/>
    <cellStyle name="Обычный 11" xfId="8"/>
    <cellStyle name="Обычный 11 2" xfId="332"/>
    <cellStyle name="Обычный 12" xfId="276"/>
    <cellStyle name="Обычный 12 2" xfId="53"/>
    <cellStyle name="Обычный 13" xfId="331"/>
    <cellStyle name="Обычный 2" xfId="44"/>
    <cellStyle name="Обычный 2 2" xfId="286"/>
    <cellStyle name="Обычный 2 26 2" xfId="111"/>
    <cellStyle name="Обычный 3" xfId="1"/>
    <cellStyle name="Обычный 3 10 2" xfId="277"/>
    <cellStyle name="Обычный 3 10 2 2" xfId="876"/>
    <cellStyle name="Обычный 3 2" xfId="61"/>
    <cellStyle name="Обычный 3 2 2" xfId="4"/>
    <cellStyle name="Обычный 3 2 2 2" xfId="54"/>
    <cellStyle name="Обычный 3 21" xfId="107"/>
    <cellStyle name="Обычный 3 3" xfId="287"/>
    <cellStyle name="Обычный 30" xfId="278"/>
    <cellStyle name="Обычный 32 10" xfId="879"/>
    <cellStyle name="Обычный 4" xfId="51"/>
    <cellStyle name="Обычный 4 2" xfId="60"/>
    <cellStyle name="Обычный 4 3" xfId="549"/>
    <cellStyle name="Обычный 5" xfId="5"/>
    <cellStyle name="Обычный 5 2" xfId="550"/>
    <cellStyle name="Обычный 6" xfId="52"/>
    <cellStyle name="Обычный 6 10" xfId="369"/>
    <cellStyle name="Обычный 6 11" xfId="703"/>
    <cellStyle name="Обычный 6 2" xfId="58"/>
    <cellStyle name="Обычный 6 2 10" xfId="552"/>
    <cellStyle name="Обычный 6 2 11" xfId="370"/>
    <cellStyle name="Обычный 6 2 12" xfId="706"/>
    <cellStyle name="Обычный 6 2 2" xfId="59"/>
    <cellStyle name="Обычный 6 2 2 10" xfId="371"/>
    <cellStyle name="Обычный 6 2 2 11" xfId="707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2 2" xfId="557"/>
    <cellStyle name="Обычный 6 2 2 2 2 2 2 3" xfId="375"/>
    <cellStyle name="Обычный 6 2 2 2 2 2 2 4" xfId="734"/>
    <cellStyle name="Обычный 6 2 2 2 2 2 3" xfId="136"/>
    <cellStyle name="Обычный 6 2 2 2 2 2 3 2" xfId="558"/>
    <cellStyle name="Обычный 6 2 2 2 2 2 3 3" xfId="376"/>
    <cellStyle name="Обычный 6 2 2 2 2 2 3 4" xfId="735"/>
    <cellStyle name="Обычный 6 2 2 2 2 2 4" xfId="556"/>
    <cellStyle name="Обычный 6 2 2 2 2 2 5" xfId="374"/>
    <cellStyle name="Обычный 6 2 2 2 2 2 6" xfId="733"/>
    <cellStyle name="Обычный 6 2 2 2 2 2_Книга1" xfId="288"/>
    <cellStyle name="Обычный 6 2 2 2 2 3" xfId="137"/>
    <cellStyle name="Обычный 6 2 2 2 2 3 2" xfId="559"/>
    <cellStyle name="Обычный 6 2 2 2 2 3 3" xfId="377"/>
    <cellStyle name="Обычный 6 2 2 2 2 3 4" xfId="736"/>
    <cellStyle name="Обычный 6 2 2 2 2 4" xfId="138"/>
    <cellStyle name="Обычный 6 2 2 2 2 4 2" xfId="560"/>
    <cellStyle name="Обычный 6 2 2 2 2 4 3" xfId="378"/>
    <cellStyle name="Обычный 6 2 2 2 2 4 4" xfId="737"/>
    <cellStyle name="Обычный 6 2 2 2 2 5" xfId="555"/>
    <cellStyle name="Обычный 6 2 2 2 2 6" xfId="373"/>
    <cellStyle name="Обычный 6 2 2 2 2 7" xfId="729"/>
    <cellStyle name="Обычный 6 2 2 2 2_Книга1" xfId="289"/>
    <cellStyle name="Обычный 6 2 2 2 3" xfId="132"/>
    <cellStyle name="Обычный 6 2 2 2 3 2" xfId="139"/>
    <cellStyle name="Обычный 6 2 2 2 3 2 2" xfId="563"/>
    <cellStyle name="Обычный 6 2 2 2 3 2 3" xfId="380"/>
    <cellStyle name="Обычный 6 2 2 2 3 2 4" xfId="738"/>
    <cellStyle name="Обычный 6 2 2 2 3 3" xfId="140"/>
    <cellStyle name="Обычный 6 2 2 2 3 3 2" xfId="564"/>
    <cellStyle name="Обычный 6 2 2 2 3 3 3" xfId="381"/>
    <cellStyle name="Обычный 6 2 2 2 3 3 4" xfId="739"/>
    <cellStyle name="Обычный 6 2 2 2 3 4" xfId="562"/>
    <cellStyle name="Обычный 6 2 2 2 3 5" xfId="379"/>
    <cellStyle name="Обычный 6 2 2 2 3 6" xfId="731"/>
    <cellStyle name="Обычный 6 2 2 2 3_Книга1" xfId="290"/>
    <cellStyle name="Обычный 6 2 2 2 4" xfId="141"/>
    <cellStyle name="Обычный 6 2 2 2 4 2" xfId="565"/>
    <cellStyle name="Обычный 6 2 2 2 4 3" xfId="382"/>
    <cellStyle name="Обычный 6 2 2 2 4 4" xfId="740"/>
    <cellStyle name="Обычный 6 2 2 2 5" xfId="142"/>
    <cellStyle name="Обычный 6 2 2 2 5 2" xfId="566"/>
    <cellStyle name="Обычный 6 2 2 2 5 3" xfId="383"/>
    <cellStyle name="Обычный 6 2 2 2 5 4" xfId="741"/>
    <cellStyle name="Обычный 6 2 2 2 6" xfId="554"/>
    <cellStyle name="Обычный 6 2 2 2 7" xfId="372"/>
    <cellStyle name="Обычный 6 2 2 2 8" xfId="712"/>
    <cellStyle name="Обычный 6 2 2 2_Книга1" xfId="291"/>
    <cellStyle name="Обычный 6 2 2 3" xfId="125"/>
    <cellStyle name="Обычный 6 2 2 3 2" xfId="143"/>
    <cellStyle name="Обычный 6 2 2 3 2 2" xfId="144"/>
    <cellStyle name="Обычный 6 2 2 3 2 2 2" xfId="569"/>
    <cellStyle name="Обычный 6 2 2 3 2 2 3" xfId="386"/>
    <cellStyle name="Обычный 6 2 2 3 2 2 4" xfId="743"/>
    <cellStyle name="Обычный 6 2 2 3 2 3" xfId="145"/>
    <cellStyle name="Обычный 6 2 2 3 2 3 2" xfId="570"/>
    <cellStyle name="Обычный 6 2 2 3 2 3 3" xfId="387"/>
    <cellStyle name="Обычный 6 2 2 3 2 3 4" xfId="744"/>
    <cellStyle name="Обычный 6 2 2 3 2 4" xfId="568"/>
    <cellStyle name="Обычный 6 2 2 3 2 5" xfId="385"/>
    <cellStyle name="Обычный 6 2 2 3 2 6" xfId="742"/>
    <cellStyle name="Обычный 6 2 2 3 2_Книга1" xfId="292"/>
    <cellStyle name="Обычный 6 2 2 3 3" xfId="146"/>
    <cellStyle name="Обычный 6 2 2 3 3 2" xfId="571"/>
    <cellStyle name="Обычный 6 2 2 3 3 3" xfId="388"/>
    <cellStyle name="Обычный 6 2 2 3 3 4" xfId="745"/>
    <cellStyle name="Обычный 6 2 2 3 4" xfId="147"/>
    <cellStyle name="Обычный 6 2 2 3 4 2" xfId="572"/>
    <cellStyle name="Обычный 6 2 2 3 4 3" xfId="389"/>
    <cellStyle name="Обычный 6 2 2 3 4 4" xfId="746"/>
    <cellStyle name="Обычный 6 2 2 3 5" xfId="567"/>
    <cellStyle name="Обычный 6 2 2 3 6" xfId="384"/>
    <cellStyle name="Обычный 6 2 2 3 7" xfId="724"/>
    <cellStyle name="Обычный 6 2 2 3_Книга1" xfId="293"/>
    <cellStyle name="Обычный 6 2 2 4" xfId="118"/>
    <cellStyle name="Обычный 6 2 2 4 2" xfId="148"/>
    <cellStyle name="Обычный 6 2 2 4 2 2" xfId="149"/>
    <cellStyle name="Обычный 6 2 2 4 2 2 2" xfId="575"/>
    <cellStyle name="Обычный 6 2 2 4 2 2 3" xfId="392"/>
    <cellStyle name="Обычный 6 2 2 4 2 2 4" xfId="748"/>
    <cellStyle name="Обычный 6 2 2 4 2 3" xfId="150"/>
    <cellStyle name="Обычный 6 2 2 4 2 3 2" xfId="576"/>
    <cellStyle name="Обычный 6 2 2 4 2 3 3" xfId="393"/>
    <cellStyle name="Обычный 6 2 2 4 2 3 4" xfId="749"/>
    <cellStyle name="Обычный 6 2 2 4 2 4" xfId="574"/>
    <cellStyle name="Обычный 6 2 2 4 2 5" xfId="391"/>
    <cellStyle name="Обычный 6 2 2 4 2 6" xfId="747"/>
    <cellStyle name="Обычный 6 2 2 4 2_Книга1" xfId="294"/>
    <cellStyle name="Обычный 6 2 2 4 3" xfId="151"/>
    <cellStyle name="Обычный 6 2 2 4 3 2" xfId="577"/>
    <cellStyle name="Обычный 6 2 2 4 3 3" xfId="394"/>
    <cellStyle name="Обычный 6 2 2 4 3 4" xfId="750"/>
    <cellStyle name="Обычный 6 2 2 4 4" xfId="152"/>
    <cellStyle name="Обычный 6 2 2 4 4 2" xfId="578"/>
    <cellStyle name="Обычный 6 2 2 4 4 3" xfId="395"/>
    <cellStyle name="Обычный 6 2 2 4 4 4" xfId="751"/>
    <cellStyle name="Обычный 6 2 2 4 5" xfId="573"/>
    <cellStyle name="Обычный 6 2 2 4 6" xfId="390"/>
    <cellStyle name="Обычный 6 2 2 4 7" xfId="717"/>
    <cellStyle name="Обычный 6 2 2 4_Книга1" xfId="295"/>
    <cellStyle name="Обычный 6 2 2 5" xfId="153"/>
    <cellStyle name="Обычный 6 2 2 5 2" xfId="154"/>
    <cellStyle name="Обычный 6 2 2 5 2 2" xfId="580"/>
    <cellStyle name="Обычный 6 2 2 5 2 3" xfId="397"/>
    <cellStyle name="Обычный 6 2 2 5 2 4" xfId="753"/>
    <cellStyle name="Обычный 6 2 2 5 3" xfId="155"/>
    <cellStyle name="Обычный 6 2 2 5 3 2" xfId="581"/>
    <cellStyle name="Обычный 6 2 2 5 3 3" xfId="398"/>
    <cellStyle name="Обычный 6 2 2 5 3 4" xfId="754"/>
    <cellStyle name="Обычный 6 2 2 5 4" xfId="579"/>
    <cellStyle name="Обычный 6 2 2 5 5" xfId="396"/>
    <cellStyle name="Обычный 6 2 2 5 6" xfId="752"/>
    <cellStyle name="Обычный 6 2 2 5_Книга1" xfId="296"/>
    <cellStyle name="Обычный 6 2 2 6" xfId="156"/>
    <cellStyle name="Обычный 6 2 2 6 2" xfId="582"/>
    <cellStyle name="Обычный 6 2 2 6 3" xfId="399"/>
    <cellStyle name="Обычный 6 2 2 6 4" xfId="755"/>
    <cellStyle name="Обычный 6 2 2 7" xfId="157"/>
    <cellStyle name="Обычный 6 2 2 7 2" xfId="583"/>
    <cellStyle name="Обычный 6 2 2 7 3" xfId="400"/>
    <cellStyle name="Обычный 6 2 2 7 4" xfId="756"/>
    <cellStyle name="Обычный 6 2 2 8" xfId="158"/>
    <cellStyle name="Обычный 6 2 2 8 2" xfId="584"/>
    <cellStyle name="Обычный 6 2 2 8 3" xfId="401"/>
    <cellStyle name="Обычный 6 2 2 8 4" xfId="757"/>
    <cellStyle name="Обычный 6 2 2 9" xfId="553"/>
    <cellStyle name="Обычный 6 2 2_Книга1" xfId="297"/>
    <cellStyle name="Обычный 6 2 3" xfId="106"/>
    <cellStyle name="Обычный 6 2 3 10" xfId="585"/>
    <cellStyle name="Обычный 6 2 3 11" xfId="402"/>
    <cellStyle name="Обычный 6 2 3 12" xfId="709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2 2" xfId="589"/>
    <cellStyle name="Обычный 6 2 3 2 2 2 2 3" xfId="406"/>
    <cellStyle name="Обычный 6 2 3 2 2 2 2 4" xfId="759"/>
    <cellStyle name="Обычный 6 2 3 2 2 2 3" xfId="161"/>
    <cellStyle name="Обычный 6 2 3 2 2 2 3 2" xfId="590"/>
    <cellStyle name="Обычный 6 2 3 2 2 2 3 3" xfId="407"/>
    <cellStyle name="Обычный 6 2 3 2 2 2 3 4" xfId="760"/>
    <cellStyle name="Обычный 6 2 3 2 2 2 4" xfId="588"/>
    <cellStyle name="Обычный 6 2 3 2 2 2 5" xfId="405"/>
    <cellStyle name="Обычный 6 2 3 2 2 2 6" xfId="758"/>
    <cellStyle name="Обычный 6 2 3 2 2 2_Книга1" xfId="298"/>
    <cellStyle name="Обычный 6 2 3 2 2 3" xfId="162"/>
    <cellStyle name="Обычный 6 2 3 2 2 3 2" xfId="591"/>
    <cellStyle name="Обычный 6 2 3 2 2 3 3" xfId="408"/>
    <cellStyle name="Обычный 6 2 3 2 2 3 4" xfId="761"/>
    <cellStyle name="Обычный 6 2 3 2 2 4" xfId="163"/>
    <cellStyle name="Обычный 6 2 3 2 2 4 2" xfId="592"/>
    <cellStyle name="Обычный 6 2 3 2 2 4 3" xfId="409"/>
    <cellStyle name="Обычный 6 2 3 2 2 4 4" xfId="762"/>
    <cellStyle name="Обычный 6 2 3 2 2 5" xfId="587"/>
    <cellStyle name="Обычный 6 2 3 2 2 6" xfId="404"/>
    <cellStyle name="Обычный 6 2 3 2 2 7" xfId="728"/>
    <cellStyle name="Обычный 6 2 3 2 2_Книга1" xfId="299"/>
    <cellStyle name="Обычный 6 2 3 2 3" xfId="131"/>
    <cellStyle name="Обычный 6 2 3 2 3 2" xfId="164"/>
    <cellStyle name="Обычный 6 2 3 2 3 2 2" xfId="594"/>
    <cellStyle name="Обычный 6 2 3 2 3 2 3" xfId="411"/>
    <cellStyle name="Обычный 6 2 3 2 3 2 4" xfId="763"/>
    <cellStyle name="Обычный 6 2 3 2 3 3" xfId="165"/>
    <cellStyle name="Обычный 6 2 3 2 3 3 2" xfId="595"/>
    <cellStyle name="Обычный 6 2 3 2 3 3 3" xfId="412"/>
    <cellStyle name="Обычный 6 2 3 2 3 3 4" xfId="764"/>
    <cellStyle name="Обычный 6 2 3 2 3 4" xfId="593"/>
    <cellStyle name="Обычный 6 2 3 2 3 5" xfId="410"/>
    <cellStyle name="Обычный 6 2 3 2 3 6" xfId="730"/>
    <cellStyle name="Обычный 6 2 3 2 3_Книга1" xfId="300"/>
    <cellStyle name="Обычный 6 2 3 2 4" xfId="166"/>
    <cellStyle name="Обычный 6 2 3 2 4 2" xfId="596"/>
    <cellStyle name="Обычный 6 2 3 2 4 3" xfId="413"/>
    <cellStyle name="Обычный 6 2 3 2 4 4" xfId="765"/>
    <cellStyle name="Обычный 6 2 3 2 5" xfId="167"/>
    <cellStyle name="Обычный 6 2 3 2 5 2" xfId="597"/>
    <cellStyle name="Обычный 6 2 3 2 5 3" xfId="414"/>
    <cellStyle name="Обычный 6 2 3 2 5 4" xfId="766"/>
    <cellStyle name="Обычный 6 2 3 2 6" xfId="586"/>
    <cellStyle name="Обычный 6 2 3 2 7" xfId="403"/>
    <cellStyle name="Обычный 6 2 3 2 8" xfId="711"/>
    <cellStyle name="Обычный 6 2 3 2_Книга1" xfId="301"/>
    <cellStyle name="Обычный 6 2 3 3" xfId="127"/>
    <cellStyle name="Обычный 6 2 3 3 2" xfId="168"/>
    <cellStyle name="Обычный 6 2 3 3 2 2" xfId="169"/>
    <cellStyle name="Обычный 6 2 3 3 2 2 2" xfId="600"/>
    <cellStyle name="Обычный 6 2 3 3 2 2 3" xfId="417"/>
    <cellStyle name="Обычный 6 2 3 3 2 2 4" xfId="768"/>
    <cellStyle name="Обычный 6 2 3 3 2 3" xfId="170"/>
    <cellStyle name="Обычный 6 2 3 3 2 3 2" xfId="601"/>
    <cellStyle name="Обычный 6 2 3 3 2 3 3" xfId="418"/>
    <cellStyle name="Обычный 6 2 3 3 2 3 4" xfId="769"/>
    <cellStyle name="Обычный 6 2 3 3 2 4" xfId="599"/>
    <cellStyle name="Обычный 6 2 3 3 2 5" xfId="416"/>
    <cellStyle name="Обычный 6 2 3 3 2 6" xfId="767"/>
    <cellStyle name="Обычный 6 2 3 3 2_Книга1" xfId="302"/>
    <cellStyle name="Обычный 6 2 3 3 3" xfId="171"/>
    <cellStyle name="Обычный 6 2 3 3 3 2" xfId="602"/>
    <cellStyle name="Обычный 6 2 3 3 3 3" xfId="419"/>
    <cellStyle name="Обычный 6 2 3 3 3 4" xfId="770"/>
    <cellStyle name="Обычный 6 2 3 3 4" xfId="172"/>
    <cellStyle name="Обычный 6 2 3 3 4 2" xfId="603"/>
    <cellStyle name="Обычный 6 2 3 3 4 3" xfId="420"/>
    <cellStyle name="Обычный 6 2 3 3 4 4" xfId="771"/>
    <cellStyle name="Обычный 6 2 3 3 5" xfId="598"/>
    <cellStyle name="Обычный 6 2 3 3 6" xfId="415"/>
    <cellStyle name="Обычный 6 2 3 3 7" xfId="726"/>
    <cellStyle name="Обычный 6 2 3 3_Книга1" xfId="303"/>
    <cellStyle name="Обычный 6 2 3 4" xfId="120"/>
    <cellStyle name="Обычный 6 2 3 4 2" xfId="173"/>
    <cellStyle name="Обычный 6 2 3 4 2 2" xfId="174"/>
    <cellStyle name="Обычный 6 2 3 4 2 2 2" xfId="606"/>
    <cellStyle name="Обычный 6 2 3 4 2 2 3" xfId="423"/>
    <cellStyle name="Обычный 6 2 3 4 2 2 4" xfId="773"/>
    <cellStyle name="Обычный 6 2 3 4 2 3" xfId="175"/>
    <cellStyle name="Обычный 6 2 3 4 2 3 2" xfId="607"/>
    <cellStyle name="Обычный 6 2 3 4 2 3 3" xfId="424"/>
    <cellStyle name="Обычный 6 2 3 4 2 3 4" xfId="774"/>
    <cellStyle name="Обычный 6 2 3 4 2 4" xfId="605"/>
    <cellStyle name="Обычный 6 2 3 4 2 5" xfId="422"/>
    <cellStyle name="Обычный 6 2 3 4 2 6" xfId="772"/>
    <cellStyle name="Обычный 6 2 3 4 2_Книга1" xfId="304"/>
    <cellStyle name="Обычный 6 2 3 4 3" xfId="176"/>
    <cellStyle name="Обычный 6 2 3 4 3 2" xfId="608"/>
    <cellStyle name="Обычный 6 2 3 4 3 3" xfId="425"/>
    <cellStyle name="Обычный 6 2 3 4 3 4" xfId="775"/>
    <cellStyle name="Обычный 6 2 3 4 4" xfId="177"/>
    <cellStyle name="Обычный 6 2 3 4 4 2" xfId="609"/>
    <cellStyle name="Обычный 6 2 3 4 4 3" xfId="426"/>
    <cellStyle name="Обычный 6 2 3 4 4 4" xfId="776"/>
    <cellStyle name="Обычный 6 2 3 4 5" xfId="604"/>
    <cellStyle name="Обычный 6 2 3 4 6" xfId="421"/>
    <cellStyle name="Обычный 6 2 3 4 7" xfId="719"/>
    <cellStyle name="Обычный 6 2 3 4_Книга1" xfId="305"/>
    <cellStyle name="Обычный 6 2 3 5" xfId="178"/>
    <cellStyle name="Обычный 6 2 3 5 2" xfId="179"/>
    <cellStyle name="Обычный 6 2 3 5 2 2" xfId="611"/>
    <cellStyle name="Обычный 6 2 3 5 2 3" xfId="428"/>
    <cellStyle name="Обычный 6 2 3 5 2 4" xfId="778"/>
    <cellStyle name="Обычный 6 2 3 5 3" xfId="180"/>
    <cellStyle name="Обычный 6 2 3 5 3 2" xfId="612"/>
    <cellStyle name="Обычный 6 2 3 5 3 3" xfId="429"/>
    <cellStyle name="Обычный 6 2 3 5 3 4" xfId="779"/>
    <cellStyle name="Обычный 6 2 3 5 4" xfId="610"/>
    <cellStyle name="Обычный 6 2 3 5 5" xfId="427"/>
    <cellStyle name="Обычный 6 2 3 5 6" xfId="777"/>
    <cellStyle name="Обычный 6 2 3 5_Книга1" xfId="306"/>
    <cellStyle name="Обычный 6 2 3 6" xfId="181"/>
    <cellStyle name="Обычный 6 2 3 6 2" xfId="613"/>
    <cellStyle name="Обычный 6 2 3 6 3" xfId="430"/>
    <cellStyle name="Обычный 6 2 3 6 4" xfId="780"/>
    <cellStyle name="Обычный 6 2 3 7" xfId="182"/>
    <cellStyle name="Обычный 6 2 3 7 2" xfId="614"/>
    <cellStyle name="Обычный 6 2 3 7 3" xfId="431"/>
    <cellStyle name="Обычный 6 2 3 7 4" xfId="781"/>
    <cellStyle name="Обычный 6 2 3 8" xfId="183"/>
    <cellStyle name="Обычный 6 2 3 8 2" xfId="615"/>
    <cellStyle name="Обычный 6 2 3 8 3" xfId="432"/>
    <cellStyle name="Обычный 6 2 3 8 4" xfId="782"/>
    <cellStyle name="Обычный 6 2 3 9" xfId="307"/>
    <cellStyle name="Обычный 6 2 3_Книга1" xfId="308"/>
    <cellStyle name="Обычный 6 2 4" xfId="124"/>
    <cellStyle name="Обычный 6 2 4 2" xfId="184"/>
    <cellStyle name="Обычный 6 2 4 2 2" xfId="185"/>
    <cellStyle name="Обычный 6 2 4 2 2 2" xfId="618"/>
    <cellStyle name="Обычный 6 2 4 2 2 3" xfId="435"/>
    <cellStyle name="Обычный 6 2 4 2 2 4" xfId="784"/>
    <cellStyle name="Обычный 6 2 4 2 3" xfId="186"/>
    <cellStyle name="Обычный 6 2 4 2 3 2" xfId="619"/>
    <cellStyle name="Обычный 6 2 4 2 3 3" xfId="436"/>
    <cellStyle name="Обычный 6 2 4 2 3 4" xfId="785"/>
    <cellStyle name="Обычный 6 2 4 2 4" xfId="617"/>
    <cellStyle name="Обычный 6 2 4 2 5" xfId="434"/>
    <cellStyle name="Обычный 6 2 4 2 6" xfId="783"/>
    <cellStyle name="Обычный 6 2 4 2_Книга1" xfId="309"/>
    <cellStyle name="Обычный 6 2 4 3" xfId="187"/>
    <cellStyle name="Обычный 6 2 4 3 2" xfId="620"/>
    <cellStyle name="Обычный 6 2 4 3 3" xfId="437"/>
    <cellStyle name="Обычный 6 2 4 3 4" xfId="786"/>
    <cellStyle name="Обычный 6 2 4 4" xfId="188"/>
    <cellStyle name="Обычный 6 2 4 4 2" xfId="621"/>
    <cellStyle name="Обычный 6 2 4 4 3" xfId="438"/>
    <cellStyle name="Обычный 6 2 4 4 4" xfId="787"/>
    <cellStyle name="Обычный 6 2 4 5" xfId="616"/>
    <cellStyle name="Обычный 6 2 4 6" xfId="433"/>
    <cellStyle name="Обычный 6 2 4 7" xfId="723"/>
    <cellStyle name="Обычный 6 2 4_Книга1" xfId="310"/>
    <cellStyle name="Обычный 6 2 5" xfId="117"/>
    <cellStyle name="Обычный 6 2 5 2" xfId="189"/>
    <cellStyle name="Обычный 6 2 5 2 2" xfId="190"/>
    <cellStyle name="Обычный 6 2 5 2 2 2" xfId="624"/>
    <cellStyle name="Обычный 6 2 5 2 2 3" xfId="441"/>
    <cellStyle name="Обычный 6 2 5 2 2 4" xfId="789"/>
    <cellStyle name="Обычный 6 2 5 2 3" xfId="191"/>
    <cellStyle name="Обычный 6 2 5 2 3 2" xfId="625"/>
    <cellStyle name="Обычный 6 2 5 2 3 3" xfId="442"/>
    <cellStyle name="Обычный 6 2 5 2 3 4" xfId="790"/>
    <cellStyle name="Обычный 6 2 5 2 4" xfId="623"/>
    <cellStyle name="Обычный 6 2 5 2 5" xfId="440"/>
    <cellStyle name="Обычный 6 2 5 2 6" xfId="788"/>
    <cellStyle name="Обычный 6 2 5 2_Книга1" xfId="311"/>
    <cellStyle name="Обычный 6 2 5 3" xfId="192"/>
    <cellStyle name="Обычный 6 2 5 3 2" xfId="626"/>
    <cellStyle name="Обычный 6 2 5 3 3" xfId="443"/>
    <cellStyle name="Обычный 6 2 5 3 4" xfId="791"/>
    <cellStyle name="Обычный 6 2 5 4" xfId="193"/>
    <cellStyle name="Обычный 6 2 5 4 2" xfId="627"/>
    <cellStyle name="Обычный 6 2 5 4 3" xfId="444"/>
    <cellStyle name="Обычный 6 2 5 4 4" xfId="792"/>
    <cellStyle name="Обычный 6 2 5 5" xfId="622"/>
    <cellStyle name="Обычный 6 2 5 6" xfId="439"/>
    <cellStyle name="Обычный 6 2 5 7" xfId="716"/>
    <cellStyle name="Обычный 6 2 5_Книга1" xfId="312"/>
    <cellStyle name="Обычный 6 2 6" xfId="194"/>
    <cellStyle name="Обычный 6 2 6 2" xfId="195"/>
    <cellStyle name="Обычный 6 2 6 2 2" xfId="629"/>
    <cellStyle name="Обычный 6 2 6 2 3" xfId="446"/>
    <cellStyle name="Обычный 6 2 6 2 4" xfId="794"/>
    <cellStyle name="Обычный 6 2 6 3" xfId="196"/>
    <cellStyle name="Обычный 6 2 6 3 2" xfId="630"/>
    <cellStyle name="Обычный 6 2 6 3 3" xfId="447"/>
    <cellStyle name="Обычный 6 2 6 3 4" xfId="795"/>
    <cellStyle name="Обычный 6 2 6 4" xfId="628"/>
    <cellStyle name="Обычный 6 2 6 5" xfId="445"/>
    <cellStyle name="Обычный 6 2 6 6" xfId="793"/>
    <cellStyle name="Обычный 6 2 6_Книга1" xfId="313"/>
    <cellStyle name="Обычный 6 2 7" xfId="197"/>
    <cellStyle name="Обычный 6 2 7 2" xfId="631"/>
    <cellStyle name="Обычный 6 2 7 3" xfId="448"/>
    <cellStyle name="Обычный 6 2 7 4" xfId="796"/>
    <cellStyle name="Обычный 6 2 8" xfId="198"/>
    <cellStyle name="Обычный 6 2 8 2" xfId="632"/>
    <cellStyle name="Обычный 6 2 8 3" xfId="449"/>
    <cellStyle name="Обычный 6 2 8 4" xfId="797"/>
    <cellStyle name="Обычный 6 2 9" xfId="199"/>
    <cellStyle name="Обычный 6 2 9 2" xfId="633"/>
    <cellStyle name="Обычный 6 2 9 3" xfId="450"/>
    <cellStyle name="Обычный 6 2 9 4" xfId="798"/>
    <cellStyle name="Обычный 6 2_Книга1" xfId="314"/>
    <cellStyle name="Обычный 6 3" xfId="121"/>
    <cellStyle name="Обычный 6 3 2" xfId="200"/>
    <cellStyle name="Обычный 6 3 2 2" xfId="201"/>
    <cellStyle name="Обычный 6 3 2 2 2" xfId="636"/>
    <cellStyle name="Обычный 6 3 2 2 3" xfId="453"/>
    <cellStyle name="Обычный 6 3 2 2 4" xfId="800"/>
    <cellStyle name="Обычный 6 3 2 3" xfId="202"/>
    <cellStyle name="Обычный 6 3 2 3 2" xfId="637"/>
    <cellStyle name="Обычный 6 3 2 3 3" xfId="454"/>
    <cellStyle name="Обычный 6 3 2 3 4" xfId="801"/>
    <cellStyle name="Обычный 6 3 2 4" xfId="635"/>
    <cellStyle name="Обычный 6 3 2 5" xfId="452"/>
    <cellStyle name="Обычный 6 3 2 6" xfId="799"/>
    <cellStyle name="Обычный 6 3 2_Книга1" xfId="315"/>
    <cellStyle name="Обычный 6 3 3" xfId="203"/>
    <cellStyle name="Обычный 6 3 3 2" xfId="638"/>
    <cellStyle name="Обычный 6 3 3 3" xfId="455"/>
    <cellStyle name="Обычный 6 3 3 4" xfId="802"/>
    <cellStyle name="Обычный 6 3 4" xfId="204"/>
    <cellStyle name="Обычный 6 3 4 2" xfId="639"/>
    <cellStyle name="Обычный 6 3 4 3" xfId="456"/>
    <cellStyle name="Обычный 6 3 4 4" xfId="803"/>
    <cellStyle name="Обычный 6 3 5" xfId="634"/>
    <cellStyle name="Обычный 6 3 6" xfId="451"/>
    <cellStyle name="Обычный 6 3 7" xfId="720"/>
    <cellStyle name="Обычный 6 3_Книга1" xfId="316"/>
    <cellStyle name="Обычный 6 4" xfId="114"/>
    <cellStyle name="Обычный 6 4 2" xfId="205"/>
    <cellStyle name="Обычный 6 4 2 2" xfId="206"/>
    <cellStyle name="Обычный 6 4 2 2 2" xfId="642"/>
    <cellStyle name="Обычный 6 4 2 2 3" xfId="459"/>
    <cellStyle name="Обычный 6 4 2 2 4" xfId="805"/>
    <cellStyle name="Обычный 6 4 2 3" xfId="207"/>
    <cellStyle name="Обычный 6 4 2 3 2" xfId="643"/>
    <cellStyle name="Обычный 6 4 2 3 3" xfId="460"/>
    <cellStyle name="Обычный 6 4 2 3 4" xfId="806"/>
    <cellStyle name="Обычный 6 4 2 4" xfId="641"/>
    <cellStyle name="Обычный 6 4 2 5" xfId="458"/>
    <cellStyle name="Обычный 6 4 2 6" xfId="804"/>
    <cellStyle name="Обычный 6 4 2_Книга1" xfId="317"/>
    <cellStyle name="Обычный 6 4 3" xfId="208"/>
    <cellStyle name="Обычный 6 4 3 2" xfId="644"/>
    <cellStyle name="Обычный 6 4 3 3" xfId="461"/>
    <cellStyle name="Обычный 6 4 3 4" xfId="807"/>
    <cellStyle name="Обычный 6 4 4" xfId="209"/>
    <cellStyle name="Обычный 6 4 4 2" xfId="645"/>
    <cellStyle name="Обычный 6 4 4 3" xfId="462"/>
    <cellStyle name="Обычный 6 4 4 4" xfId="808"/>
    <cellStyle name="Обычный 6 4 5" xfId="640"/>
    <cellStyle name="Обычный 6 4 6" xfId="457"/>
    <cellStyle name="Обычный 6 4 7" xfId="713"/>
    <cellStyle name="Обычный 6 4_Книга1" xfId="318"/>
    <cellStyle name="Обычный 6 5" xfId="210"/>
    <cellStyle name="Обычный 6 5 2" xfId="211"/>
    <cellStyle name="Обычный 6 5 2 2" xfId="647"/>
    <cellStyle name="Обычный 6 5 2 3" xfId="464"/>
    <cellStyle name="Обычный 6 5 2 4" xfId="810"/>
    <cellStyle name="Обычный 6 5 3" xfId="212"/>
    <cellStyle name="Обычный 6 5 3 2" xfId="648"/>
    <cellStyle name="Обычный 6 5 3 3" xfId="465"/>
    <cellStyle name="Обычный 6 5 3 4" xfId="811"/>
    <cellStyle name="Обычный 6 5 4" xfId="646"/>
    <cellStyle name="Обычный 6 5 5" xfId="463"/>
    <cellStyle name="Обычный 6 5 6" xfId="809"/>
    <cellStyle name="Обычный 6 5_Книга1" xfId="319"/>
    <cellStyle name="Обычный 6 6" xfId="213"/>
    <cellStyle name="Обычный 6 6 2" xfId="649"/>
    <cellStyle name="Обычный 6 6 3" xfId="466"/>
    <cellStyle name="Обычный 6 6 4" xfId="812"/>
    <cellStyle name="Обычный 6 7" xfId="214"/>
    <cellStyle name="Обычный 6 7 2" xfId="650"/>
    <cellStyle name="Обычный 6 7 3" xfId="467"/>
    <cellStyle name="Обычный 6 7 4" xfId="813"/>
    <cellStyle name="Обычный 6 8" xfId="215"/>
    <cellStyle name="Обычный 6 8 2" xfId="651"/>
    <cellStyle name="Обычный 6 8 3" xfId="468"/>
    <cellStyle name="Обычный 6 8 4" xfId="814"/>
    <cellStyle name="Обычный 6 9" xfId="551"/>
    <cellStyle name="Обычный 6_Книга1" xfId="320"/>
    <cellStyle name="Обычный 7" xfId="3"/>
    <cellStyle name="Обычный 7 10" xfId="548"/>
    <cellStyle name="Обычный 7 2" xfId="63"/>
    <cellStyle name="Обычный 7 2 10" xfId="708"/>
    <cellStyle name="Обычный 7 2 2" xfId="126"/>
    <cellStyle name="Обычный 7 2 2 2" xfId="216"/>
    <cellStyle name="Обычный 7 2 2 2 2" xfId="217"/>
    <cellStyle name="Обычный 7 2 2 2 2 2" xfId="656"/>
    <cellStyle name="Обычный 7 2 2 2 2 3" xfId="472"/>
    <cellStyle name="Обычный 7 2 2 2 2 4" xfId="816"/>
    <cellStyle name="Обычный 7 2 2 2 3" xfId="218"/>
    <cellStyle name="Обычный 7 2 2 2 3 2" xfId="657"/>
    <cellStyle name="Обычный 7 2 2 2 3 3" xfId="473"/>
    <cellStyle name="Обычный 7 2 2 2 3 4" xfId="817"/>
    <cellStyle name="Обычный 7 2 2 2 4" xfId="655"/>
    <cellStyle name="Обычный 7 2 2 2 5" xfId="471"/>
    <cellStyle name="Обычный 7 2 2 2 6" xfId="815"/>
    <cellStyle name="Обычный 7 2 2 2_Книга1" xfId="321"/>
    <cellStyle name="Обычный 7 2 2 3" xfId="219"/>
    <cellStyle name="Обычный 7 2 2 3 2" xfId="658"/>
    <cellStyle name="Обычный 7 2 2 3 3" xfId="474"/>
    <cellStyle name="Обычный 7 2 2 3 4" xfId="818"/>
    <cellStyle name="Обычный 7 2 2 4" xfId="220"/>
    <cellStyle name="Обычный 7 2 2 4 2" xfId="659"/>
    <cellStyle name="Обычный 7 2 2 4 3" xfId="475"/>
    <cellStyle name="Обычный 7 2 2 4 4" xfId="819"/>
    <cellStyle name="Обычный 7 2 2 5" xfId="654"/>
    <cellStyle name="Обычный 7 2 2 6" xfId="470"/>
    <cellStyle name="Обычный 7 2 2 7" xfId="725"/>
    <cellStyle name="Обычный 7 2 2_Книга1" xfId="322"/>
    <cellStyle name="Обычный 7 2 3" xfId="119"/>
    <cellStyle name="Обычный 7 2 3 2" xfId="221"/>
    <cellStyle name="Обычный 7 2 3 2 2" xfId="222"/>
    <cellStyle name="Обычный 7 2 3 2 2 2" xfId="662"/>
    <cellStyle name="Обычный 7 2 3 2 2 3" xfId="478"/>
    <cellStyle name="Обычный 7 2 3 2 2 4" xfId="821"/>
    <cellStyle name="Обычный 7 2 3 2 3" xfId="223"/>
    <cellStyle name="Обычный 7 2 3 2 3 2" xfId="663"/>
    <cellStyle name="Обычный 7 2 3 2 3 3" xfId="479"/>
    <cellStyle name="Обычный 7 2 3 2 3 4" xfId="822"/>
    <cellStyle name="Обычный 7 2 3 2 4" xfId="661"/>
    <cellStyle name="Обычный 7 2 3 2 5" xfId="477"/>
    <cellStyle name="Обычный 7 2 3 2 6" xfId="820"/>
    <cellStyle name="Обычный 7 2 3 2_Книга1" xfId="323"/>
    <cellStyle name="Обычный 7 2 3 3" xfId="224"/>
    <cellStyle name="Обычный 7 2 3 3 2" xfId="664"/>
    <cellStyle name="Обычный 7 2 3 3 3" xfId="480"/>
    <cellStyle name="Обычный 7 2 3 3 4" xfId="823"/>
    <cellStyle name="Обычный 7 2 3 4" xfId="225"/>
    <cellStyle name="Обычный 7 2 3 4 2" xfId="665"/>
    <cellStyle name="Обычный 7 2 3 4 3" xfId="481"/>
    <cellStyle name="Обычный 7 2 3 4 4" xfId="824"/>
    <cellStyle name="Обычный 7 2 3 5" xfId="660"/>
    <cellStyle name="Обычный 7 2 3 6" xfId="476"/>
    <cellStyle name="Обычный 7 2 3 7" xfId="718"/>
    <cellStyle name="Обычный 7 2 3_Книга1" xfId="324"/>
    <cellStyle name="Обычный 7 2 4" xfId="226"/>
    <cellStyle name="Обычный 7 2 4 2" xfId="227"/>
    <cellStyle name="Обычный 7 2 4 2 2" xfId="667"/>
    <cellStyle name="Обычный 7 2 4 2 3" xfId="483"/>
    <cellStyle name="Обычный 7 2 4 2 4" xfId="826"/>
    <cellStyle name="Обычный 7 2 4 3" xfId="228"/>
    <cellStyle name="Обычный 7 2 4 3 2" xfId="668"/>
    <cellStyle name="Обычный 7 2 4 3 3" xfId="484"/>
    <cellStyle name="Обычный 7 2 4 3 4" xfId="827"/>
    <cellStyle name="Обычный 7 2 4 4" xfId="666"/>
    <cellStyle name="Обычный 7 2 4 5" xfId="482"/>
    <cellStyle name="Обычный 7 2 4 6" xfId="825"/>
    <cellStyle name="Обычный 7 2 4_Книга1" xfId="325"/>
    <cellStyle name="Обычный 7 2 5" xfId="229"/>
    <cellStyle name="Обычный 7 2 5 2" xfId="669"/>
    <cellStyle name="Обычный 7 2 5 3" xfId="485"/>
    <cellStyle name="Обычный 7 2 5 4" xfId="828"/>
    <cellStyle name="Обычный 7 2 6" xfId="230"/>
    <cellStyle name="Обычный 7 2 6 2" xfId="670"/>
    <cellStyle name="Обычный 7 2 6 3" xfId="486"/>
    <cellStyle name="Обычный 7 2 6 4" xfId="829"/>
    <cellStyle name="Обычный 7 2 7" xfId="231"/>
    <cellStyle name="Обычный 7 2 7 2" xfId="671"/>
    <cellStyle name="Обычный 7 2 7 3" xfId="487"/>
    <cellStyle name="Обычный 7 2 7 4" xfId="830"/>
    <cellStyle name="Обычный 7 2 8" xfId="653"/>
    <cellStyle name="Обычный 7 2 9" xfId="469"/>
    <cellStyle name="Обычный 7 2_Книга1" xfId="326"/>
    <cellStyle name="Обычный 7 3" xfId="285"/>
    <cellStyle name="Обычный 7 4" xfId="652"/>
    <cellStyle name="Обычный 7 5" xfId="688"/>
    <cellStyle name="Обычный 7 6" xfId="561"/>
    <cellStyle name="Обычный 7 7" xfId="686"/>
    <cellStyle name="Обычный 7 8" xfId="547"/>
    <cellStyle name="Обычный 7 9" xfId="687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2 2" xfId="675"/>
    <cellStyle name="Обычный 9 2 2 2 3" xfId="491"/>
    <cellStyle name="Обычный 9 2 2 2 4" xfId="832"/>
    <cellStyle name="Обычный 9 2 2 3" xfId="234"/>
    <cellStyle name="Обычный 9 2 2 3 2" xfId="676"/>
    <cellStyle name="Обычный 9 2 2 3 3" xfId="492"/>
    <cellStyle name="Обычный 9 2 2 3 4" xfId="833"/>
    <cellStyle name="Обычный 9 2 2 4" xfId="235"/>
    <cellStyle name="Обычный 9 2 2 4 2" xfId="677"/>
    <cellStyle name="Обычный 9 2 2 4 3" xfId="493"/>
    <cellStyle name="Обычный 9 2 2 4 4" xfId="834"/>
    <cellStyle name="Обычный 9 2 2 5" xfId="674"/>
    <cellStyle name="Обычный 9 2 2 6" xfId="490"/>
    <cellStyle name="Обычный 9 2 2 7" xfId="831"/>
    <cellStyle name="Обычный 9 2 2_Книга1" xfId="327"/>
    <cellStyle name="Обычный 9 2 3" xfId="236"/>
    <cellStyle name="Обычный 9 2 3 2" xfId="678"/>
    <cellStyle name="Обычный 9 2 3 3" xfId="494"/>
    <cellStyle name="Обычный 9 2 3 4" xfId="835"/>
    <cellStyle name="Обычный 9 2 4" xfId="237"/>
    <cellStyle name="Обычный 9 2 4 2" xfId="679"/>
    <cellStyle name="Обычный 9 2 4 3" xfId="495"/>
    <cellStyle name="Обычный 9 2 4 4" xfId="836"/>
    <cellStyle name="Обычный 9 2 5" xfId="673"/>
    <cellStyle name="Обычный 9 2 6" xfId="489"/>
    <cellStyle name="Обычный 9 2 7" xfId="727"/>
    <cellStyle name="Обычный 9 2_Книга1" xfId="328"/>
    <cellStyle name="Обычный 9 3" xfId="133"/>
    <cellStyle name="Обычный 9 3 2" xfId="238"/>
    <cellStyle name="Обычный 9 3 2 2" xfId="681"/>
    <cellStyle name="Обычный 9 3 2 3" xfId="497"/>
    <cellStyle name="Обычный 9 3 2 4" xfId="837"/>
    <cellStyle name="Обычный 9 3 3" xfId="239"/>
    <cellStyle name="Обычный 9 3 3 2" xfId="682"/>
    <cellStyle name="Обычный 9 3 3 3" xfId="498"/>
    <cellStyle name="Обычный 9 3 3 4" xfId="838"/>
    <cellStyle name="Обычный 9 3 4" xfId="240"/>
    <cellStyle name="Обычный 9 3 4 2" xfId="683"/>
    <cellStyle name="Обычный 9 3 4 3" xfId="499"/>
    <cellStyle name="Обычный 9 3 4 4" xfId="839"/>
    <cellStyle name="Обычный 9 3 5" xfId="680"/>
    <cellStyle name="Обычный 9 3 6" xfId="496"/>
    <cellStyle name="Обычный 9 3 7" xfId="732"/>
    <cellStyle name="Обычный 9 3_Книга1" xfId="329"/>
    <cellStyle name="Обычный 9 4" xfId="241"/>
    <cellStyle name="Обычный 9 4 2" xfId="684"/>
    <cellStyle name="Обычный 9 4 3" xfId="500"/>
    <cellStyle name="Обычный 9 4 4" xfId="840"/>
    <cellStyle name="Обычный 9 5" xfId="242"/>
    <cellStyle name="Обычный 9 5 2" xfId="685"/>
    <cellStyle name="Обычный 9 5 3" xfId="501"/>
    <cellStyle name="Обычный 9 5 4" xfId="841"/>
    <cellStyle name="Обычный 9 6" xfId="672"/>
    <cellStyle name="Обычный 9 7" xfId="488"/>
    <cellStyle name="Обычный 9 8" xfId="710"/>
    <cellStyle name="Обычный 9_Книга1" xfId="330"/>
    <cellStyle name="Плохой 2" xfId="100"/>
    <cellStyle name="Плохой 3" xfId="502"/>
    <cellStyle name="Плохой 4" xfId="45"/>
    <cellStyle name="Пояснение 2" xfId="101"/>
    <cellStyle name="Пояснение 3" xfId="503"/>
    <cellStyle name="Пояснение 4" xfId="46"/>
    <cellStyle name="Примечание 2" xfId="102"/>
    <cellStyle name="Примечание 2 2" xfId="701"/>
    <cellStyle name="Примечание 3" xfId="504"/>
    <cellStyle name="Примечание 4" xfId="47"/>
    <cellStyle name="Процентный" xfId="7" builtinId="5"/>
    <cellStyle name="Процентный 2" xfId="108"/>
    <cellStyle name="Процентный 2 3" xfId="279"/>
    <cellStyle name="Процентный 2 3 2" xfId="280"/>
    <cellStyle name="Процентный 3" xfId="2"/>
    <cellStyle name="Процентный 4" xfId="281"/>
    <cellStyle name="Процентный 4 2" xfId="877"/>
    <cellStyle name="Связанная ячейка 2" xfId="103"/>
    <cellStyle name="Связанная ячейка 3" xfId="505"/>
    <cellStyle name="Связанная ячейка 4" xfId="48"/>
    <cellStyle name="Стиль 1" xfId="109"/>
    <cellStyle name="Текст предупреждения 2" xfId="104"/>
    <cellStyle name="Текст предупреждения 3" xfId="506"/>
    <cellStyle name="Текст предупреждения 4" xfId="49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2 3" xfId="510"/>
    <cellStyle name="Финансовый 2 2 2 2 4" xfId="843"/>
    <cellStyle name="Финансовый 2 2 2 3" xfId="245"/>
    <cellStyle name="Финансовый 2 2 2 3 2" xfId="511"/>
    <cellStyle name="Финансовый 2 2 2 3 3" xfId="844"/>
    <cellStyle name="Финансовый 2 2 2 4" xfId="509"/>
    <cellStyle name="Финансовый 2 2 2 5" xfId="842"/>
    <cellStyle name="Финансовый 2 2 3" xfId="246"/>
    <cellStyle name="Финансовый 2 2 3 2" xfId="512"/>
    <cellStyle name="Финансовый 2 2 3 3" xfId="845"/>
    <cellStyle name="Финансовый 2 2 4" xfId="247"/>
    <cellStyle name="Финансовый 2 2 4 2" xfId="513"/>
    <cellStyle name="Финансовый 2 2 4 3" xfId="846"/>
    <cellStyle name="Финансовый 2 2 5" xfId="508"/>
    <cellStyle name="Финансовый 2 2 6" xfId="721"/>
    <cellStyle name="Финансовый 2 3" xfId="115"/>
    <cellStyle name="Финансовый 2 3 2" xfId="248"/>
    <cellStyle name="Финансовый 2 3 2 2" xfId="249"/>
    <cellStyle name="Финансовый 2 3 2 2 2" xfId="516"/>
    <cellStyle name="Финансовый 2 3 2 2 3" xfId="848"/>
    <cellStyle name="Финансовый 2 3 2 3" xfId="250"/>
    <cellStyle name="Финансовый 2 3 2 3 2" xfId="517"/>
    <cellStyle name="Финансовый 2 3 2 3 3" xfId="849"/>
    <cellStyle name="Финансовый 2 3 2 4" xfId="515"/>
    <cellStyle name="Финансовый 2 3 2 5" xfId="847"/>
    <cellStyle name="Финансовый 2 3 3" xfId="251"/>
    <cellStyle name="Финансовый 2 3 3 2" xfId="518"/>
    <cellStyle name="Финансовый 2 3 3 3" xfId="850"/>
    <cellStyle name="Финансовый 2 3 4" xfId="252"/>
    <cellStyle name="Финансовый 2 3 4 2" xfId="519"/>
    <cellStyle name="Финансовый 2 3 4 3" xfId="851"/>
    <cellStyle name="Финансовый 2 3 5" xfId="514"/>
    <cellStyle name="Финансовый 2 3 6" xfId="714"/>
    <cellStyle name="Финансовый 2 4" xfId="253"/>
    <cellStyle name="Финансовый 2 4 2" xfId="254"/>
    <cellStyle name="Финансовый 2 4 2 2" xfId="521"/>
    <cellStyle name="Финансовый 2 4 2 3" xfId="853"/>
    <cellStyle name="Финансовый 2 4 3" xfId="255"/>
    <cellStyle name="Финансовый 2 4 3 2" xfId="522"/>
    <cellStyle name="Финансовый 2 4 3 3" xfId="854"/>
    <cellStyle name="Финансовый 2 4 4" xfId="520"/>
    <cellStyle name="Финансовый 2 4 5" xfId="852"/>
    <cellStyle name="Финансовый 2 5" xfId="256"/>
    <cellStyle name="Финансовый 2 5 2" xfId="523"/>
    <cellStyle name="Финансовый 2 5 3" xfId="855"/>
    <cellStyle name="Финансовый 2 6" xfId="257"/>
    <cellStyle name="Финансовый 2 6 2" xfId="524"/>
    <cellStyle name="Финансовый 2 6 3" xfId="856"/>
    <cellStyle name="Финансовый 2 7" xfId="258"/>
    <cellStyle name="Финансовый 2 7 2" xfId="525"/>
    <cellStyle name="Финансовый 2 7 3" xfId="857"/>
    <cellStyle name="Финансовый 2 8" xfId="507"/>
    <cellStyle name="Финансовый 2 9" xfId="704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2 2" xfId="529"/>
    <cellStyle name="Финансовый 3 2 2 2 3" xfId="859"/>
    <cellStyle name="Финансовый 3 2 2 3" xfId="261"/>
    <cellStyle name="Финансовый 3 2 2 3 2" xfId="530"/>
    <cellStyle name="Финансовый 3 2 2 3 3" xfId="860"/>
    <cellStyle name="Финансовый 3 2 2 4" xfId="528"/>
    <cellStyle name="Финансовый 3 2 2 5" xfId="858"/>
    <cellStyle name="Финансовый 3 2 3" xfId="262"/>
    <cellStyle name="Финансовый 3 2 3 2" xfId="531"/>
    <cellStyle name="Финансовый 3 2 3 3" xfId="861"/>
    <cellStyle name="Финансовый 3 2 4" xfId="263"/>
    <cellStyle name="Финансовый 3 2 4 2" xfId="532"/>
    <cellStyle name="Финансовый 3 2 4 3" xfId="862"/>
    <cellStyle name="Финансовый 3 2 5" xfId="527"/>
    <cellStyle name="Финансовый 3 2 6" xfId="722"/>
    <cellStyle name="Финансовый 3 3" xfId="116"/>
    <cellStyle name="Финансовый 3 3 2" xfId="264"/>
    <cellStyle name="Финансовый 3 3 2 2" xfId="265"/>
    <cellStyle name="Финансовый 3 3 2 2 2" xfId="535"/>
    <cellStyle name="Финансовый 3 3 2 2 3" xfId="864"/>
    <cellStyle name="Финансовый 3 3 2 3" xfId="266"/>
    <cellStyle name="Финансовый 3 3 2 3 2" xfId="536"/>
    <cellStyle name="Финансовый 3 3 2 3 3" xfId="865"/>
    <cellStyle name="Финансовый 3 3 2 4" xfId="534"/>
    <cellStyle name="Финансовый 3 3 2 5" xfId="863"/>
    <cellStyle name="Финансовый 3 3 3" xfId="267"/>
    <cellStyle name="Финансовый 3 3 3 2" xfId="537"/>
    <cellStyle name="Финансовый 3 3 3 3" xfId="866"/>
    <cellStyle name="Финансовый 3 3 4" xfId="268"/>
    <cellStyle name="Финансовый 3 3 4 2" xfId="538"/>
    <cellStyle name="Финансовый 3 3 4 3" xfId="867"/>
    <cellStyle name="Финансовый 3 3 5" xfId="533"/>
    <cellStyle name="Финансовый 3 3 6" xfId="715"/>
    <cellStyle name="Финансовый 3 4" xfId="269"/>
    <cellStyle name="Финансовый 3 4 2" xfId="270"/>
    <cellStyle name="Финансовый 3 4 2 2" xfId="540"/>
    <cellStyle name="Финансовый 3 4 2 3" xfId="869"/>
    <cellStyle name="Финансовый 3 4 3" xfId="271"/>
    <cellStyle name="Финансовый 3 4 3 2" xfId="541"/>
    <cellStyle name="Финансовый 3 4 3 3" xfId="870"/>
    <cellStyle name="Финансовый 3 4 4" xfId="539"/>
    <cellStyle name="Финансовый 3 4 5" xfId="868"/>
    <cellStyle name="Финансовый 3 5" xfId="272"/>
    <cellStyle name="Финансовый 3 5 2" xfId="542"/>
    <cellStyle name="Финансовый 3 5 3" xfId="871"/>
    <cellStyle name="Финансовый 3 6" xfId="273"/>
    <cellStyle name="Финансовый 3 6 2" xfId="543"/>
    <cellStyle name="Финансовый 3 6 3" xfId="872"/>
    <cellStyle name="Финансовый 3 7" xfId="274"/>
    <cellStyle name="Финансовый 3 7 2" xfId="544"/>
    <cellStyle name="Финансовый 3 7 3" xfId="873"/>
    <cellStyle name="Финансовый 3 8" xfId="526"/>
    <cellStyle name="Финансовый 3 9" xfId="705"/>
    <cellStyle name="Финансовый 4" xfId="275"/>
    <cellStyle name="Финансовый 4 2" xfId="545"/>
    <cellStyle name="Финансовый 4 3" xfId="875"/>
    <cellStyle name="Финансовый 5" xfId="282"/>
    <cellStyle name="Финансовый 5 2" xfId="283"/>
    <cellStyle name="Финансовый 6" xfId="284"/>
    <cellStyle name="Финансовый 6 2" xfId="878"/>
    <cellStyle name="Финансовый 7" xfId="702"/>
    <cellStyle name="Хороший 2" xfId="105"/>
    <cellStyle name="Хороший 3" xfId="546"/>
    <cellStyle name="Хороший 4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7"/>
  <sheetViews>
    <sheetView tabSelected="1" zoomScale="55" zoomScaleNormal="55" zoomScaleSheetLayoutView="70" workbookViewId="0">
      <selection activeCell="H26" sqref="H26"/>
    </sheetView>
  </sheetViews>
  <sheetFormatPr defaultColWidth="9.140625" defaultRowHeight="15.75" x14ac:dyDescent="0.25"/>
  <cols>
    <col min="1" max="1" width="9.140625" style="7"/>
    <col min="2" max="2" width="63.28515625" style="7" customWidth="1"/>
    <col min="3" max="3" width="20.28515625" style="26" customWidth="1"/>
    <col min="4" max="4" width="17" style="22" customWidth="1"/>
    <col min="5" max="5" width="17.85546875" style="23" customWidth="1"/>
    <col min="6" max="6" width="14.42578125" style="7" customWidth="1"/>
    <col min="7" max="7" width="16.42578125" style="23" customWidth="1"/>
    <col min="8" max="9" width="13.28515625" style="23" customWidth="1"/>
    <col min="10" max="10" width="14" style="23" customWidth="1"/>
    <col min="11" max="11" width="15.42578125" style="23" customWidth="1"/>
    <col min="12" max="12" width="12.85546875" style="23" customWidth="1"/>
    <col min="13" max="13" width="12" style="23" customWidth="1"/>
    <col min="14" max="14" width="13.42578125" style="23" customWidth="1"/>
    <col min="15" max="15" width="13" style="23" customWidth="1"/>
    <col min="16" max="16" width="14.7109375" style="23" customWidth="1"/>
    <col min="17" max="17" width="12.28515625" style="23" customWidth="1"/>
    <col min="18" max="18" width="11.85546875" style="7" customWidth="1"/>
    <col min="19" max="19" width="15.7109375" style="23" customWidth="1"/>
    <col min="20" max="20" width="14.85546875" style="23" customWidth="1"/>
    <col min="21" max="21" width="16.28515625" style="24" customWidth="1"/>
    <col min="22" max="22" width="62" style="25" customWidth="1"/>
    <col min="23" max="23" width="14.42578125" style="5" customWidth="1"/>
    <col min="24" max="24" width="14.42578125" style="31" customWidth="1"/>
    <col min="25" max="28" width="14.42578125" style="5" customWidth="1"/>
    <col min="29" max="29" width="14.42578125" style="2" customWidth="1"/>
    <col min="30" max="16384" width="9.140625" style="2"/>
  </cols>
  <sheetData>
    <row r="1" spans="1:28" s="9" customFormat="1" ht="56.25" customHeight="1" x14ac:dyDescent="0.25">
      <c r="A1" s="10"/>
      <c r="B1" s="10"/>
      <c r="C1" s="11"/>
      <c r="D1" s="12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13"/>
      <c r="U1" s="14"/>
      <c r="V1" s="15" t="s">
        <v>18</v>
      </c>
      <c r="W1" s="8"/>
      <c r="X1" s="32"/>
      <c r="Y1" s="8"/>
      <c r="Z1" s="8"/>
      <c r="AA1" s="8"/>
      <c r="AB1" s="8"/>
    </row>
    <row r="2" spans="1:28" s="1" customFormat="1" ht="36.75" customHeight="1" x14ac:dyDescent="0.25">
      <c r="A2" s="60" t="s">
        <v>17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4"/>
      <c r="X2" s="33"/>
      <c r="Y2" s="4"/>
      <c r="Z2" s="4"/>
      <c r="AA2" s="4"/>
      <c r="AB2" s="4"/>
    </row>
    <row r="3" spans="1:28" s="1" customFormat="1" ht="18.75" customHeight="1" x14ac:dyDescent="0.3">
      <c r="A3" s="61" t="s">
        <v>124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4"/>
      <c r="X3" s="33"/>
      <c r="Y3" s="4"/>
      <c r="Z3" s="4"/>
      <c r="AA3" s="4"/>
      <c r="AB3" s="4"/>
    </row>
    <row r="4" spans="1:28" s="1" customFormat="1" ht="37.5" customHeight="1" x14ac:dyDescent="0.25">
      <c r="A4" s="62" t="s">
        <v>121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4"/>
      <c r="X4" s="33"/>
      <c r="Y4" s="4"/>
      <c r="Z4" s="4"/>
      <c r="AA4" s="4"/>
      <c r="AB4" s="4"/>
    </row>
    <row r="5" spans="1:28" s="1" customFormat="1" ht="22.5" customHeight="1" x14ac:dyDescent="0.25">
      <c r="A5" s="64" t="s">
        <v>20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4"/>
      <c r="X5" s="33"/>
      <c r="Y5" s="4"/>
      <c r="Z5" s="4"/>
      <c r="AA5" s="4"/>
      <c r="AB5" s="4"/>
    </row>
    <row r="6" spans="1:28" s="1" customFormat="1" ht="31.5" customHeight="1" x14ac:dyDescent="0.25">
      <c r="A6" s="16"/>
      <c r="B6" s="59" t="s">
        <v>125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4"/>
      <c r="X6" s="33"/>
      <c r="Y6" s="4"/>
      <c r="Z6" s="4"/>
      <c r="AA6" s="4"/>
      <c r="AB6" s="4"/>
    </row>
    <row r="7" spans="1:28" s="1" customFormat="1" ht="50.25" customHeight="1" x14ac:dyDescent="0.25">
      <c r="A7" s="63" t="s">
        <v>120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4"/>
      <c r="X7" s="33"/>
      <c r="Y7" s="4"/>
      <c r="Z7" s="4"/>
      <c r="AA7" s="4"/>
      <c r="AB7" s="4"/>
    </row>
    <row r="8" spans="1:28" ht="82.5" customHeight="1" x14ac:dyDescent="0.25">
      <c r="A8" s="70" t="s">
        <v>9</v>
      </c>
      <c r="B8" s="70" t="s">
        <v>0</v>
      </c>
      <c r="C8" s="70" t="s">
        <v>8</v>
      </c>
      <c r="D8" s="71" t="s">
        <v>19</v>
      </c>
      <c r="E8" s="65" t="s">
        <v>126</v>
      </c>
      <c r="F8" s="74" t="s">
        <v>128</v>
      </c>
      <c r="G8" s="75"/>
      <c r="H8" s="82" t="s">
        <v>127</v>
      </c>
      <c r="I8" s="82"/>
      <c r="J8" s="82"/>
      <c r="K8" s="82"/>
      <c r="L8" s="82"/>
      <c r="M8" s="82"/>
      <c r="N8" s="82"/>
      <c r="O8" s="82"/>
      <c r="P8" s="82"/>
      <c r="Q8" s="83"/>
      <c r="R8" s="74" t="s">
        <v>14</v>
      </c>
      <c r="S8" s="75"/>
      <c r="T8" s="74" t="s">
        <v>15</v>
      </c>
      <c r="U8" s="75"/>
      <c r="V8" s="65" t="s">
        <v>1</v>
      </c>
    </row>
    <row r="9" spans="1:28" ht="31.5" customHeight="1" x14ac:dyDescent="0.25">
      <c r="A9" s="70"/>
      <c r="B9" s="70"/>
      <c r="C9" s="70"/>
      <c r="D9" s="72"/>
      <c r="E9" s="66"/>
      <c r="F9" s="76"/>
      <c r="G9" s="77"/>
      <c r="H9" s="84"/>
      <c r="I9" s="84"/>
      <c r="J9" s="84"/>
      <c r="K9" s="84"/>
      <c r="L9" s="84"/>
      <c r="M9" s="84"/>
      <c r="N9" s="84"/>
      <c r="O9" s="84"/>
      <c r="P9" s="84"/>
      <c r="Q9" s="85"/>
      <c r="R9" s="76"/>
      <c r="S9" s="77"/>
      <c r="T9" s="76"/>
      <c r="U9" s="77"/>
      <c r="V9" s="66"/>
    </row>
    <row r="10" spans="1:28" ht="31.5" customHeight="1" x14ac:dyDescent="0.25">
      <c r="A10" s="70"/>
      <c r="B10" s="70"/>
      <c r="C10" s="70"/>
      <c r="D10" s="72"/>
      <c r="E10" s="66"/>
      <c r="F10" s="78"/>
      <c r="G10" s="79"/>
      <c r="H10" s="80" t="s">
        <v>2</v>
      </c>
      <c r="I10" s="81"/>
      <c r="J10" s="68" t="s">
        <v>10</v>
      </c>
      <c r="K10" s="69"/>
      <c r="L10" s="68" t="s">
        <v>11</v>
      </c>
      <c r="M10" s="69"/>
      <c r="N10" s="68" t="s">
        <v>12</v>
      </c>
      <c r="O10" s="69"/>
      <c r="P10" s="68" t="s">
        <v>13</v>
      </c>
      <c r="Q10" s="69"/>
      <c r="R10" s="78"/>
      <c r="S10" s="79"/>
      <c r="T10" s="78"/>
      <c r="U10" s="79"/>
      <c r="V10" s="66"/>
    </row>
    <row r="11" spans="1:28" ht="75" customHeight="1" x14ac:dyDescent="0.25">
      <c r="A11" s="70"/>
      <c r="B11" s="70"/>
      <c r="C11" s="70"/>
      <c r="D11" s="73"/>
      <c r="E11" s="67"/>
      <c r="F11" s="18" t="s">
        <v>6</v>
      </c>
      <c r="G11" s="19" t="s">
        <v>7</v>
      </c>
      <c r="H11" s="17" t="s">
        <v>4</v>
      </c>
      <c r="I11" s="17" t="s">
        <v>5</v>
      </c>
      <c r="J11" s="17" t="s">
        <v>4</v>
      </c>
      <c r="K11" s="17" t="s">
        <v>5</v>
      </c>
      <c r="L11" s="17" t="s">
        <v>4</v>
      </c>
      <c r="M11" s="17" t="s">
        <v>5</v>
      </c>
      <c r="N11" s="17" t="s">
        <v>4</v>
      </c>
      <c r="O11" s="17" t="s">
        <v>5</v>
      </c>
      <c r="P11" s="17" t="s">
        <v>4</v>
      </c>
      <c r="Q11" s="17" t="s">
        <v>5</v>
      </c>
      <c r="R11" s="18" t="s">
        <v>6</v>
      </c>
      <c r="S11" s="19" t="s">
        <v>7</v>
      </c>
      <c r="T11" s="17" t="s">
        <v>16</v>
      </c>
      <c r="U11" s="17" t="s">
        <v>3</v>
      </c>
      <c r="V11" s="67"/>
    </row>
    <row r="12" spans="1:28" s="5" customFormat="1" ht="20.25" customHeight="1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34">
        <v>8</v>
      </c>
      <c r="I12" s="34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40">
        <v>16</v>
      </c>
      <c r="Q12" s="6">
        <v>17</v>
      </c>
      <c r="R12" s="6">
        <v>18</v>
      </c>
      <c r="S12" s="6">
        <v>19</v>
      </c>
      <c r="T12" s="6">
        <v>20</v>
      </c>
      <c r="U12" s="6">
        <v>21</v>
      </c>
      <c r="V12" s="6">
        <v>22</v>
      </c>
      <c r="X12" s="31"/>
    </row>
    <row r="13" spans="1:28" s="3" customFormat="1" x14ac:dyDescent="0.25">
      <c r="A13" s="42" t="s">
        <v>21</v>
      </c>
      <c r="B13" s="43" t="s">
        <v>22</v>
      </c>
      <c r="C13" s="44" t="s">
        <v>23</v>
      </c>
      <c r="D13" s="20" t="s">
        <v>117</v>
      </c>
      <c r="E13" s="20">
        <v>0</v>
      </c>
      <c r="F13" s="20" t="s">
        <v>117</v>
      </c>
      <c r="G13" s="20">
        <f t="shared" ref="G13:H13" si="0">SUM(G14:G19)</f>
        <v>8.6939999999999991</v>
      </c>
      <c r="H13" s="20">
        <f t="shared" si="0"/>
        <v>2.58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f t="shared" ref="P13" si="1">SUM(P14:P19)</f>
        <v>2.58</v>
      </c>
      <c r="Q13" s="20">
        <v>0</v>
      </c>
      <c r="R13" s="20" t="s">
        <v>117</v>
      </c>
      <c r="S13" s="20">
        <f t="shared" ref="S13" si="2">SUM(S14:S19)</f>
        <v>8.6939999999999991</v>
      </c>
      <c r="T13" s="20">
        <v>0</v>
      </c>
      <c r="U13" s="54">
        <v>0</v>
      </c>
      <c r="V13" s="20" t="s">
        <v>117</v>
      </c>
      <c r="W13" s="7"/>
      <c r="X13" s="7"/>
      <c r="Y13" s="7"/>
      <c r="Z13" s="7"/>
      <c r="AA13" s="7"/>
      <c r="AB13" s="7"/>
    </row>
    <row r="14" spans="1:28" x14ac:dyDescent="0.25">
      <c r="A14" s="42" t="s">
        <v>24</v>
      </c>
      <c r="B14" s="43" t="s">
        <v>25</v>
      </c>
      <c r="C14" s="45" t="s">
        <v>23</v>
      </c>
      <c r="D14" s="20" t="s">
        <v>117</v>
      </c>
      <c r="E14" s="20">
        <v>0</v>
      </c>
      <c r="F14" s="20" t="s">
        <v>117</v>
      </c>
      <c r="G14" s="20">
        <f t="shared" ref="G14:H14" si="3">G21</f>
        <v>0</v>
      </c>
      <c r="H14" s="20">
        <f t="shared" si="3"/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f t="shared" ref="P14" si="4">P21</f>
        <v>0</v>
      </c>
      <c r="Q14" s="20">
        <v>0</v>
      </c>
      <c r="R14" s="20" t="s">
        <v>117</v>
      </c>
      <c r="S14" s="20">
        <f t="shared" ref="S14" si="5">S21</f>
        <v>0</v>
      </c>
      <c r="T14" s="20">
        <v>0</v>
      </c>
      <c r="U14" s="54">
        <v>0</v>
      </c>
      <c r="V14" s="20" t="s">
        <v>117</v>
      </c>
      <c r="X14" s="5"/>
    </row>
    <row r="15" spans="1:28" ht="31.5" x14ac:dyDescent="0.25">
      <c r="A15" s="42" t="s">
        <v>26</v>
      </c>
      <c r="B15" s="43" t="s">
        <v>27</v>
      </c>
      <c r="C15" s="45" t="s">
        <v>23</v>
      </c>
      <c r="D15" s="20" t="s">
        <v>117</v>
      </c>
      <c r="E15" s="20">
        <v>0</v>
      </c>
      <c r="F15" s="20" t="s">
        <v>117</v>
      </c>
      <c r="G15" s="20">
        <f t="shared" ref="G15:H15" si="6">G41</f>
        <v>8.6939999999999991</v>
      </c>
      <c r="H15" s="20">
        <f t="shared" si="6"/>
        <v>2.58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f t="shared" ref="P15" si="7">P41</f>
        <v>2.58</v>
      </c>
      <c r="Q15" s="20">
        <v>0</v>
      </c>
      <c r="R15" s="20" t="s">
        <v>117</v>
      </c>
      <c r="S15" s="20">
        <f t="shared" ref="S15" si="8">S41</f>
        <v>8.6939999999999991</v>
      </c>
      <c r="T15" s="20">
        <v>0</v>
      </c>
      <c r="U15" s="54">
        <v>0</v>
      </c>
      <c r="V15" s="20" t="s">
        <v>117</v>
      </c>
      <c r="X15" s="5"/>
    </row>
    <row r="16" spans="1:28" ht="47.25" x14ac:dyDescent="0.25">
      <c r="A16" s="42" t="s">
        <v>28</v>
      </c>
      <c r="B16" s="43" t="s">
        <v>29</v>
      </c>
      <c r="C16" s="45" t="s">
        <v>23</v>
      </c>
      <c r="D16" s="20" t="s">
        <v>117</v>
      </c>
      <c r="E16" s="20">
        <v>0</v>
      </c>
      <c r="F16" s="20" t="s">
        <v>117</v>
      </c>
      <c r="G16" s="20">
        <f t="shared" ref="G16:H16" si="9">G62</f>
        <v>0</v>
      </c>
      <c r="H16" s="20">
        <f t="shared" si="9"/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f t="shared" ref="P16" si="10">P62</f>
        <v>0</v>
      </c>
      <c r="Q16" s="20">
        <v>0</v>
      </c>
      <c r="R16" s="20" t="s">
        <v>117</v>
      </c>
      <c r="S16" s="20">
        <f t="shared" ref="S16" si="11">S62</f>
        <v>0</v>
      </c>
      <c r="T16" s="20">
        <v>0</v>
      </c>
      <c r="U16" s="54">
        <v>0</v>
      </c>
      <c r="V16" s="20" t="s">
        <v>117</v>
      </c>
      <c r="X16" s="5"/>
    </row>
    <row r="17" spans="1:28" ht="31.5" x14ac:dyDescent="0.25">
      <c r="A17" s="42" t="s">
        <v>30</v>
      </c>
      <c r="B17" s="43" t="s">
        <v>31</v>
      </c>
      <c r="C17" s="45" t="s">
        <v>23</v>
      </c>
      <c r="D17" s="20" t="s">
        <v>117</v>
      </c>
      <c r="E17" s="20">
        <v>0</v>
      </c>
      <c r="F17" s="20" t="s">
        <v>117</v>
      </c>
      <c r="G17" s="20">
        <f t="shared" ref="G17:H19" si="12">G65</f>
        <v>0</v>
      </c>
      <c r="H17" s="20">
        <f t="shared" si="12"/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f t="shared" ref="P17" si="13">P65</f>
        <v>0</v>
      </c>
      <c r="Q17" s="20">
        <v>0</v>
      </c>
      <c r="R17" s="20" t="s">
        <v>117</v>
      </c>
      <c r="S17" s="20">
        <f t="shared" ref="S17" si="14">S65</f>
        <v>0</v>
      </c>
      <c r="T17" s="20">
        <v>0</v>
      </c>
      <c r="U17" s="54">
        <v>0</v>
      </c>
      <c r="V17" s="20" t="s">
        <v>117</v>
      </c>
      <c r="X17" s="5"/>
    </row>
    <row r="18" spans="1:28" ht="31.5" x14ac:dyDescent="0.25">
      <c r="A18" s="42" t="s">
        <v>32</v>
      </c>
      <c r="B18" s="43" t="s">
        <v>33</v>
      </c>
      <c r="C18" s="45" t="s">
        <v>23</v>
      </c>
      <c r="D18" s="20" t="s">
        <v>117</v>
      </c>
      <c r="E18" s="20">
        <v>0</v>
      </c>
      <c r="F18" s="20" t="s">
        <v>117</v>
      </c>
      <c r="G18" s="20">
        <f t="shared" si="12"/>
        <v>0</v>
      </c>
      <c r="H18" s="20">
        <f t="shared" si="12"/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f t="shared" ref="P18" si="15">P66</f>
        <v>0</v>
      </c>
      <c r="Q18" s="20">
        <v>0</v>
      </c>
      <c r="R18" s="20" t="s">
        <v>117</v>
      </c>
      <c r="S18" s="20">
        <f t="shared" ref="S18" si="16">S66</f>
        <v>0</v>
      </c>
      <c r="T18" s="20">
        <v>0</v>
      </c>
      <c r="U18" s="54">
        <v>0</v>
      </c>
      <c r="V18" s="20" t="s">
        <v>117</v>
      </c>
      <c r="X18" s="5"/>
    </row>
    <row r="19" spans="1:28" x14ac:dyDescent="0.25">
      <c r="A19" s="42" t="s">
        <v>34</v>
      </c>
      <c r="B19" s="43" t="s">
        <v>35</v>
      </c>
      <c r="C19" s="45" t="s">
        <v>23</v>
      </c>
      <c r="D19" s="20" t="s">
        <v>117</v>
      </c>
      <c r="E19" s="20">
        <v>0</v>
      </c>
      <c r="F19" s="20" t="s">
        <v>117</v>
      </c>
      <c r="G19" s="20">
        <f t="shared" si="12"/>
        <v>0</v>
      </c>
      <c r="H19" s="20">
        <f t="shared" si="12"/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f t="shared" ref="P19" si="17">P67</f>
        <v>0</v>
      </c>
      <c r="Q19" s="20">
        <v>0</v>
      </c>
      <c r="R19" s="20" t="s">
        <v>117</v>
      </c>
      <c r="S19" s="20">
        <f t="shared" ref="S19" si="18">S67</f>
        <v>0</v>
      </c>
      <c r="T19" s="20">
        <v>0</v>
      </c>
      <c r="U19" s="54">
        <v>0</v>
      </c>
      <c r="V19" s="20" t="s">
        <v>117</v>
      </c>
      <c r="X19" s="5"/>
    </row>
    <row r="20" spans="1:28" x14ac:dyDescent="0.25">
      <c r="A20" s="42" t="s">
        <v>36</v>
      </c>
      <c r="B20" s="43" t="s">
        <v>118</v>
      </c>
      <c r="C20" s="45" t="s">
        <v>23</v>
      </c>
      <c r="D20" s="20" t="s">
        <v>117</v>
      </c>
      <c r="E20" s="20">
        <v>0</v>
      </c>
      <c r="F20" s="20" t="s">
        <v>117</v>
      </c>
      <c r="G20" s="20">
        <f t="shared" ref="G20:H20" si="19">SUM(G21,G41,G62,G65,G66,G67)</f>
        <v>8.6939999999999991</v>
      </c>
      <c r="H20" s="20">
        <f t="shared" si="19"/>
        <v>2.58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f t="shared" ref="P20" si="20">SUM(P21,P41,P62,P65,P66,P67)</f>
        <v>2.58</v>
      </c>
      <c r="Q20" s="20">
        <v>0</v>
      </c>
      <c r="R20" s="20" t="s">
        <v>117</v>
      </c>
      <c r="S20" s="20">
        <f t="shared" ref="S20" si="21">SUM(S21,S41,S62,S65,S66,S67)</f>
        <v>8.6939999999999991</v>
      </c>
      <c r="T20" s="20">
        <v>0</v>
      </c>
      <c r="U20" s="54">
        <v>0</v>
      </c>
      <c r="V20" s="20" t="s">
        <v>117</v>
      </c>
      <c r="X20" s="5"/>
    </row>
    <row r="21" spans="1:28" x14ac:dyDescent="0.25">
      <c r="A21" s="42" t="s">
        <v>37</v>
      </c>
      <c r="B21" s="43" t="s">
        <v>38</v>
      </c>
      <c r="C21" s="45" t="s">
        <v>23</v>
      </c>
      <c r="D21" s="20" t="s">
        <v>117</v>
      </c>
      <c r="E21" s="20">
        <v>0</v>
      </c>
      <c r="F21" s="20" t="s">
        <v>117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 t="s">
        <v>117</v>
      </c>
      <c r="S21" s="20">
        <v>0</v>
      </c>
      <c r="T21" s="20">
        <v>0</v>
      </c>
      <c r="U21" s="54">
        <v>0</v>
      </c>
      <c r="V21" s="20" t="s">
        <v>117</v>
      </c>
      <c r="X21" s="5"/>
    </row>
    <row r="22" spans="1:28" ht="31.5" x14ac:dyDescent="0.25">
      <c r="A22" s="42" t="s">
        <v>39</v>
      </c>
      <c r="B22" s="43" t="s">
        <v>40</v>
      </c>
      <c r="C22" s="45" t="s">
        <v>23</v>
      </c>
      <c r="D22" s="20" t="s">
        <v>117</v>
      </c>
      <c r="E22" s="20">
        <v>0</v>
      </c>
      <c r="F22" s="20" t="s">
        <v>117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 t="s">
        <v>117</v>
      </c>
      <c r="S22" s="20">
        <v>0</v>
      </c>
      <c r="T22" s="20">
        <v>0</v>
      </c>
      <c r="U22" s="54">
        <v>0</v>
      </c>
      <c r="V22" s="20" t="s">
        <v>117</v>
      </c>
      <c r="X22" s="5"/>
    </row>
    <row r="23" spans="1:28" ht="47.25" x14ac:dyDescent="0.25">
      <c r="A23" s="42" t="s">
        <v>41</v>
      </c>
      <c r="B23" s="43" t="s">
        <v>42</v>
      </c>
      <c r="C23" s="45" t="s">
        <v>23</v>
      </c>
      <c r="D23" s="20" t="s">
        <v>117</v>
      </c>
      <c r="E23" s="20">
        <v>0</v>
      </c>
      <c r="F23" s="20" t="s">
        <v>117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 t="s">
        <v>117</v>
      </c>
      <c r="S23" s="20">
        <v>0</v>
      </c>
      <c r="T23" s="20">
        <v>0</v>
      </c>
      <c r="U23" s="54">
        <v>0</v>
      </c>
      <c r="V23" s="20" t="s">
        <v>117</v>
      </c>
      <c r="X23" s="5"/>
    </row>
    <row r="24" spans="1:28" s="28" customFormat="1" ht="47.25" x14ac:dyDescent="0.25">
      <c r="A24" s="46" t="s">
        <v>43</v>
      </c>
      <c r="B24" s="47" t="s">
        <v>44</v>
      </c>
      <c r="C24" s="45" t="s">
        <v>23</v>
      </c>
      <c r="D24" s="20" t="s">
        <v>117</v>
      </c>
      <c r="E24" s="20">
        <v>0</v>
      </c>
      <c r="F24" s="20" t="s">
        <v>117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 t="s">
        <v>117</v>
      </c>
      <c r="S24" s="20">
        <v>0</v>
      </c>
      <c r="T24" s="20">
        <v>0</v>
      </c>
      <c r="U24" s="54">
        <v>0</v>
      </c>
      <c r="V24" s="20" t="s">
        <v>117</v>
      </c>
      <c r="W24" s="27"/>
      <c r="X24" s="27"/>
      <c r="Y24" s="27"/>
      <c r="Z24" s="27"/>
      <c r="AA24" s="27"/>
      <c r="AB24" s="27"/>
    </row>
    <row r="25" spans="1:28" s="30" customFormat="1" ht="47.25" x14ac:dyDescent="0.25">
      <c r="A25" s="46" t="s">
        <v>45</v>
      </c>
      <c r="B25" s="47" t="s">
        <v>46</v>
      </c>
      <c r="C25" s="45" t="s">
        <v>23</v>
      </c>
      <c r="D25" s="20" t="s">
        <v>117</v>
      </c>
      <c r="E25" s="20">
        <v>0</v>
      </c>
      <c r="F25" s="20" t="s">
        <v>117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 t="s">
        <v>117</v>
      </c>
      <c r="S25" s="20">
        <v>0</v>
      </c>
      <c r="T25" s="20">
        <v>0</v>
      </c>
      <c r="U25" s="54">
        <v>0</v>
      </c>
      <c r="V25" s="20" t="s">
        <v>117</v>
      </c>
      <c r="W25" s="29"/>
      <c r="X25" s="29"/>
      <c r="Y25" s="29"/>
      <c r="Z25" s="29"/>
      <c r="AA25" s="29"/>
      <c r="AB25" s="29"/>
    </row>
    <row r="26" spans="1:28" ht="31.5" x14ac:dyDescent="0.25">
      <c r="A26" s="48" t="s">
        <v>47</v>
      </c>
      <c r="B26" s="47" t="s">
        <v>48</v>
      </c>
      <c r="C26" s="45" t="s">
        <v>23</v>
      </c>
      <c r="D26" s="20" t="s">
        <v>117</v>
      </c>
      <c r="E26" s="20">
        <v>0</v>
      </c>
      <c r="F26" s="20" t="s">
        <v>117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 t="s">
        <v>117</v>
      </c>
      <c r="S26" s="20">
        <v>0</v>
      </c>
      <c r="T26" s="20">
        <v>0</v>
      </c>
      <c r="U26" s="54">
        <v>0</v>
      </c>
      <c r="V26" s="20" t="s">
        <v>117</v>
      </c>
    </row>
    <row r="27" spans="1:28" ht="63" x14ac:dyDescent="0.25">
      <c r="A27" s="49" t="s">
        <v>49</v>
      </c>
      <c r="B27" s="47" t="s">
        <v>50</v>
      </c>
      <c r="C27" s="45" t="s">
        <v>23</v>
      </c>
      <c r="D27" s="20" t="s">
        <v>117</v>
      </c>
      <c r="E27" s="20">
        <v>0</v>
      </c>
      <c r="F27" s="20" t="s">
        <v>117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 t="s">
        <v>117</v>
      </c>
      <c r="S27" s="20">
        <v>0</v>
      </c>
      <c r="T27" s="20">
        <v>0</v>
      </c>
      <c r="U27" s="54">
        <v>0</v>
      </c>
      <c r="V27" s="20" t="s">
        <v>117</v>
      </c>
    </row>
    <row r="28" spans="1:28" ht="31.5" x14ac:dyDescent="0.25">
      <c r="A28" s="49" t="s">
        <v>51</v>
      </c>
      <c r="B28" s="47" t="s">
        <v>52</v>
      </c>
      <c r="C28" s="45" t="s">
        <v>23</v>
      </c>
      <c r="D28" s="20" t="s">
        <v>117</v>
      </c>
      <c r="E28" s="20">
        <v>0</v>
      </c>
      <c r="F28" s="20" t="s">
        <v>117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 t="s">
        <v>117</v>
      </c>
      <c r="S28" s="20">
        <v>0</v>
      </c>
      <c r="T28" s="20">
        <v>0</v>
      </c>
      <c r="U28" s="54">
        <v>0</v>
      </c>
      <c r="V28" s="20" t="s">
        <v>117</v>
      </c>
    </row>
    <row r="29" spans="1:28" ht="31.5" x14ac:dyDescent="0.25">
      <c r="A29" s="49" t="s">
        <v>53</v>
      </c>
      <c r="B29" s="47" t="s">
        <v>54</v>
      </c>
      <c r="C29" s="45" t="s">
        <v>23</v>
      </c>
      <c r="D29" s="20" t="s">
        <v>117</v>
      </c>
      <c r="E29" s="20">
        <v>0</v>
      </c>
      <c r="F29" s="20" t="s">
        <v>117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 t="s">
        <v>117</v>
      </c>
      <c r="S29" s="20">
        <v>0</v>
      </c>
      <c r="T29" s="20">
        <v>0</v>
      </c>
      <c r="U29" s="54">
        <v>0</v>
      </c>
      <c r="V29" s="20" t="s">
        <v>117</v>
      </c>
    </row>
    <row r="30" spans="1:28" ht="31.5" x14ac:dyDescent="0.25">
      <c r="A30" s="47" t="s">
        <v>55</v>
      </c>
      <c r="B30" s="47" t="s">
        <v>119</v>
      </c>
      <c r="C30" s="45" t="s">
        <v>23</v>
      </c>
      <c r="D30" s="20" t="s">
        <v>117</v>
      </c>
      <c r="E30" s="20">
        <v>0</v>
      </c>
      <c r="F30" s="20" t="s">
        <v>117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 t="s">
        <v>117</v>
      </c>
      <c r="S30" s="20">
        <v>0</v>
      </c>
      <c r="T30" s="20">
        <v>0</v>
      </c>
      <c r="U30" s="54">
        <v>0</v>
      </c>
      <c r="V30" s="20" t="s">
        <v>117</v>
      </c>
    </row>
    <row r="31" spans="1:28" ht="78.75" x14ac:dyDescent="0.25">
      <c r="A31" s="47" t="s">
        <v>55</v>
      </c>
      <c r="B31" s="47" t="s">
        <v>56</v>
      </c>
      <c r="C31" s="45" t="s">
        <v>23</v>
      </c>
      <c r="D31" s="20" t="s">
        <v>117</v>
      </c>
      <c r="E31" s="20">
        <v>0</v>
      </c>
      <c r="F31" s="20" t="s">
        <v>117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 t="s">
        <v>117</v>
      </c>
      <c r="S31" s="20">
        <v>0</v>
      </c>
      <c r="T31" s="20">
        <v>0</v>
      </c>
      <c r="U31" s="54">
        <v>0</v>
      </c>
      <c r="V31" s="20" t="s">
        <v>117</v>
      </c>
    </row>
    <row r="32" spans="1:28" ht="78.75" x14ac:dyDescent="0.25">
      <c r="A32" s="47" t="s">
        <v>55</v>
      </c>
      <c r="B32" s="47" t="s">
        <v>58</v>
      </c>
      <c r="C32" s="45" t="s">
        <v>23</v>
      </c>
      <c r="D32" s="20" t="s">
        <v>117</v>
      </c>
      <c r="E32" s="20">
        <v>0</v>
      </c>
      <c r="F32" s="20" t="s">
        <v>117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 t="s">
        <v>117</v>
      </c>
      <c r="S32" s="20">
        <v>0</v>
      </c>
      <c r="T32" s="20">
        <v>0</v>
      </c>
      <c r="U32" s="54">
        <v>0</v>
      </c>
      <c r="V32" s="20" t="s">
        <v>117</v>
      </c>
    </row>
    <row r="33" spans="1:28" ht="78.75" x14ac:dyDescent="0.25">
      <c r="A33" s="47" t="s">
        <v>55</v>
      </c>
      <c r="B33" s="47" t="s">
        <v>59</v>
      </c>
      <c r="C33" s="45" t="s">
        <v>23</v>
      </c>
      <c r="D33" s="20" t="s">
        <v>117</v>
      </c>
      <c r="E33" s="20">
        <v>0</v>
      </c>
      <c r="F33" s="20" t="s">
        <v>117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 t="s">
        <v>117</v>
      </c>
      <c r="S33" s="20">
        <v>0</v>
      </c>
      <c r="T33" s="20">
        <v>0</v>
      </c>
      <c r="U33" s="54">
        <v>0</v>
      </c>
      <c r="V33" s="20" t="s">
        <v>117</v>
      </c>
    </row>
    <row r="34" spans="1:28" ht="31.5" x14ac:dyDescent="0.25">
      <c r="A34" s="47" t="s">
        <v>57</v>
      </c>
      <c r="B34" s="47" t="s">
        <v>119</v>
      </c>
      <c r="C34" s="45" t="s">
        <v>23</v>
      </c>
      <c r="D34" s="20" t="s">
        <v>117</v>
      </c>
      <c r="E34" s="20">
        <v>0</v>
      </c>
      <c r="F34" s="20" t="s">
        <v>117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 t="s">
        <v>117</v>
      </c>
      <c r="S34" s="20">
        <v>0</v>
      </c>
      <c r="T34" s="20">
        <v>0</v>
      </c>
      <c r="U34" s="54">
        <v>0</v>
      </c>
      <c r="V34" s="20" t="s">
        <v>117</v>
      </c>
    </row>
    <row r="35" spans="1:28" ht="78.75" x14ac:dyDescent="0.25">
      <c r="A35" s="47" t="s">
        <v>57</v>
      </c>
      <c r="B35" s="47" t="s">
        <v>56</v>
      </c>
      <c r="C35" s="45" t="s">
        <v>23</v>
      </c>
      <c r="D35" s="20" t="s">
        <v>117</v>
      </c>
      <c r="E35" s="20">
        <v>0</v>
      </c>
      <c r="F35" s="20" t="s">
        <v>117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 t="s">
        <v>117</v>
      </c>
      <c r="S35" s="20">
        <v>0</v>
      </c>
      <c r="T35" s="20">
        <v>0</v>
      </c>
      <c r="U35" s="54">
        <v>0</v>
      </c>
      <c r="V35" s="20" t="s">
        <v>117</v>
      </c>
    </row>
    <row r="36" spans="1:28" ht="78.75" x14ac:dyDescent="0.25">
      <c r="A36" s="47" t="s">
        <v>57</v>
      </c>
      <c r="B36" s="47" t="s">
        <v>58</v>
      </c>
      <c r="C36" s="45" t="s">
        <v>23</v>
      </c>
      <c r="D36" s="20" t="s">
        <v>117</v>
      </c>
      <c r="E36" s="20">
        <v>0</v>
      </c>
      <c r="F36" s="20" t="s">
        <v>117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 t="s">
        <v>117</v>
      </c>
      <c r="S36" s="20">
        <v>0</v>
      </c>
      <c r="T36" s="20">
        <v>0</v>
      </c>
      <c r="U36" s="54">
        <v>0</v>
      </c>
      <c r="V36" s="20" t="s">
        <v>117</v>
      </c>
    </row>
    <row r="37" spans="1:28" ht="78.75" x14ac:dyDescent="0.25">
      <c r="A37" s="47" t="s">
        <v>57</v>
      </c>
      <c r="B37" s="47" t="s">
        <v>60</v>
      </c>
      <c r="C37" s="45" t="s">
        <v>23</v>
      </c>
      <c r="D37" s="20" t="s">
        <v>117</v>
      </c>
      <c r="E37" s="20">
        <v>0</v>
      </c>
      <c r="F37" s="20" t="s">
        <v>117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 t="s">
        <v>117</v>
      </c>
      <c r="S37" s="20">
        <v>0</v>
      </c>
      <c r="T37" s="20">
        <v>0</v>
      </c>
      <c r="U37" s="54">
        <v>0</v>
      </c>
      <c r="V37" s="20" t="s">
        <v>117</v>
      </c>
    </row>
    <row r="38" spans="1:28" ht="63" x14ac:dyDescent="0.25">
      <c r="A38" s="49" t="s">
        <v>61</v>
      </c>
      <c r="B38" s="47" t="s">
        <v>62</v>
      </c>
      <c r="C38" s="45" t="s">
        <v>23</v>
      </c>
      <c r="D38" s="20" t="s">
        <v>117</v>
      </c>
      <c r="E38" s="20">
        <v>0</v>
      </c>
      <c r="F38" s="20" t="s">
        <v>117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 t="s">
        <v>117</v>
      </c>
      <c r="S38" s="20">
        <v>0</v>
      </c>
      <c r="T38" s="20">
        <v>0</v>
      </c>
      <c r="U38" s="54">
        <v>0</v>
      </c>
      <c r="V38" s="20" t="s">
        <v>117</v>
      </c>
    </row>
    <row r="39" spans="1:28" ht="63" x14ac:dyDescent="0.25">
      <c r="A39" s="49" t="s">
        <v>63</v>
      </c>
      <c r="B39" s="47" t="s">
        <v>64</v>
      </c>
      <c r="C39" s="45" t="s">
        <v>23</v>
      </c>
      <c r="D39" s="20" t="s">
        <v>117</v>
      </c>
      <c r="E39" s="20">
        <v>0</v>
      </c>
      <c r="F39" s="20" t="s">
        <v>117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 t="s">
        <v>117</v>
      </c>
      <c r="S39" s="20">
        <v>0</v>
      </c>
      <c r="T39" s="20">
        <v>0</v>
      </c>
      <c r="U39" s="54">
        <v>0</v>
      </c>
      <c r="V39" s="20" t="s">
        <v>117</v>
      </c>
    </row>
    <row r="40" spans="1:28" ht="63" x14ac:dyDescent="0.25">
      <c r="A40" s="49" t="s">
        <v>65</v>
      </c>
      <c r="B40" s="47" t="s">
        <v>66</v>
      </c>
      <c r="C40" s="45" t="s">
        <v>23</v>
      </c>
      <c r="D40" s="20" t="s">
        <v>117</v>
      </c>
      <c r="E40" s="20">
        <v>0</v>
      </c>
      <c r="F40" s="20" t="s">
        <v>117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 t="s">
        <v>117</v>
      </c>
      <c r="S40" s="20">
        <v>0</v>
      </c>
      <c r="T40" s="20">
        <v>0</v>
      </c>
      <c r="U40" s="54">
        <v>0</v>
      </c>
      <c r="V40" s="20" t="s">
        <v>117</v>
      </c>
    </row>
    <row r="41" spans="1:28" ht="31.5" x14ac:dyDescent="0.25">
      <c r="A41" s="49" t="s">
        <v>67</v>
      </c>
      <c r="B41" s="47" t="s">
        <v>68</v>
      </c>
      <c r="C41" s="45" t="s">
        <v>23</v>
      </c>
      <c r="D41" s="21" t="s">
        <v>117</v>
      </c>
      <c r="E41" s="21">
        <v>0</v>
      </c>
      <c r="F41" s="21" t="s">
        <v>117</v>
      </c>
      <c r="G41" s="21">
        <f>SUM(G42,G46,G50)</f>
        <v>8.6939999999999991</v>
      </c>
      <c r="H41" s="21">
        <f>SUM(H42,H46,H50)</f>
        <v>2.58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f>SUM(P42,P46,P50)</f>
        <v>2.58</v>
      </c>
      <c r="Q41" s="21">
        <v>0</v>
      </c>
      <c r="R41" s="21" t="s">
        <v>117</v>
      </c>
      <c r="S41" s="21">
        <f>SUM(S42,S46,S50)</f>
        <v>8.6939999999999991</v>
      </c>
      <c r="T41" s="21">
        <v>0</v>
      </c>
      <c r="U41" s="54">
        <v>0</v>
      </c>
      <c r="V41" s="21" t="s">
        <v>117</v>
      </c>
    </row>
    <row r="42" spans="1:28" ht="47.25" x14ac:dyDescent="0.25">
      <c r="A42" s="49" t="s">
        <v>69</v>
      </c>
      <c r="B42" s="47" t="s">
        <v>70</v>
      </c>
      <c r="C42" s="45" t="s">
        <v>23</v>
      </c>
      <c r="D42" s="53" t="s">
        <v>117</v>
      </c>
      <c r="E42" s="53">
        <v>0</v>
      </c>
      <c r="F42" s="53" t="s">
        <v>117</v>
      </c>
      <c r="G42" s="53">
        <f>SUM(G43,G45)</f>
        <v>3.65</v>
      </c>
      <c r="H42" s="53">
        <f>SUM(H43,H45)</f>
        <v>0</v>
      </c>
      <c r="I42" s="53">
        <v>0</v>
      </c>
      <c r="J42" s="53">
        <v>0</v>
      </c>
      <c r="K42" s="53">
        <v>0</v>
      </c>
      <c r="L42" s="53">
        <v>0</v>
      </c>
      <c r="M42" s="53">
        <v>0</v>
      </c>
      <c r="N42" s="53">
        <v>0</v>
      </c>
      <c r="O42" s="53">
        <v>0</v>
      </c>
      <c r="P42" s="53">
        <f>SUM(P43,P45)</f>
        <v>0</v>
      </c>
      <c r="Q42" s="53">
        <v>0</v>
      </c>
      <c r="R42" s="53" t="s">
        <v>117</v>
      </c>
      <c r="S42" s="53">
        <f>SUM(S43,S45)</f>
        <v>3.65</v>
      </c>
      <c r="T42" s="53">
        <v>0</v>
      </c>
      <c r="U42" s="54">
        <v>0</v>
      </c>
      <c r="V42" s="53" t="s">
        <v>117</v>
      </c>
    </row>
    <row r="43" spans="1:28" ht="31.5" x14ac:dyDescent="0.25">
      <c r="A43" s="49" t="s">
        <v>71</v>
      </c>
      <c r="B43" s="47" t="s">
        <v>72</v>
      </c>
      <c r="C43" s="45" t="s">
        <v>23</v>
      </c>
      <c r="D43" s="53" t="s">
        <v>117</v>
      </c>
      <c r="E43" s="53">
        <v>0</v>
      </c>
      <c r="F43" s="53" t="s">
        <v>117</v>
      </c>
      <c r="G43" s="53">
        <f t="shared" ref="G43" si="22">G44</f>
        <v>3.65</v>
      </c>
      <c r="H43" s="53">
        <v>0</v>
      </c>
      <c r="I43" s="53">
        <v>0</v>
      </c>
      <c r="J43" s="53">
        <v>0</v>
      </c>
      <c r="K43" s="53">
        <v>0</v>
      </c>
      <c r="L43" s="53">
        <v>0</v>
      </c>
      <c r="M43" s="53">
        <v>0</v>
      </c>
      <c r="N43" s="53">
        <v>0</v>
      </c>
      <c r="O43" s="53">
        <v>0</v>
      </c>
      <c r="P43" s="53">
        <v>0</v>
      </c>
      <c r="Q43" s="53">
        <v>0</v>
      </c>
      <c r="R43" s="53" t="s">
        <v>117</v>
      </c>
      <c r="S43" s="53">
        <f t="shared" ref="S43" si="23">S44</f>
        <v>3.65</v>
      </c>
      <c r="T43" s="53">
        <v>0</v>
      </c>
      <c r="U43" s="54">
        <v>0</v>
      </c>
      <c r="V43" s="53" t="s">
        <v>117</v>
      </c>
    </row>
    <row r="44" spans="1:28" s="30" customFormat="1" ht="51" customHeight="1" x14ac:dyDescent="0.25">
      <c r="A44" s="38" t="s">
        <v>71</v>
      </c>
      <c r="B44" s="50" t="s">
        <v>122</v>
      </c>
      <c r="C44" s="35" t="s">
        <v>123</v>
      </c>
      <c r="D44" s="37" t="s">
        <v>117</v>
      </c>
      <c r="E44" s="37">
        <v>0</v>
      </c>
      <c r="F44" s="37" t="s">
        <v>117</v>
      </c>
      <c r="G44" s="37">
        <v>3.65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 t="s">
        <v>117</v>
      </c>
      <c r="S44" s="37">
        <v>3.65</v>
      </c>
      <c r="T44" s="37">
        <v>0</v>
      </c>
      <c r="U44" s="54">
        <v>0</v>
      </c>
      <c r="V44" s="41" t="s">
        <v>131</v>
      </c>
      <c r="W44" s="29"/>
      <c r="X44" s="39"/>
      <c r="Y44" s="29"/>
      <c r="Z44" s="29"/>
      <c r="AA44" s="29"/>
      <c r="AB44" s="29"/>
    </row>
    <row r="45" spans="1:28" ht="47.25" x14ac:dyDescent="0.25">
      <c r="A45" s="49" t="s">
        <v>73</v>
      </c>
      <c r="B45" s="47" t="s">
        <v>74</v>
      </c>
      <c r="C45" s="51" t="s">
        <v>23</v>
      </c>
      <c r="D45" s="20" t="s">
        <v>117</v>
      </c>
      <c r="E45" s="20">
        <v>0</v>
      </c>
      <c r="F45" s="20" t="s">
        <v>117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 t="s">
        <v>117</v>
      </c>
      <c r="S45" s="20">
        <v>0</v>
      </c>
      <c r="T45" s="20">
        <v>0</v>
      </c>
      <c r="U45" s="54">
        <v>0</v>
      </c>
      <c r="V45" s="20" t="s">
        <v>117</v>
      </c>
    </row>
    <row r="46" spans="1:28" s="30" customFormat="1" ht="47.25" x14ac:dyDescent="0.25">
      <c r="A46" s="49" t="s">
        <v>75</v>
      </c>
      <c r="B46" s="47" t="s">
        <v>76</v>
      </c>
      <c r="C46" s="51" t="s">
        <v>23</v>
      </c>
      <c r="D46" s="20" t="s">
        <v>117</v>
      </c>
      <c r="E46" s="20">
        <v>0</v>
      </c>
      <c r="F46" s="20" t="s">
        <v>117</v>
      </c>
      <c r="G46" s="20">
        <f t="shared" ref="G46:H46" si="24">SUM(G47,G49)</f>
        <v>5.0439999999999996</v>
      </c>
      <c r="H46" s="20">
        <f t="shared" si="24"/>
        <v>2.58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f t="shared" ref="P46" si="25">SUM(P47,P49)</f>
        <v>2.58</v>
      </c>
      <c r="Q46" s="20">
        <v>0</v>
      </c>
      <c r="R46" s="20" t="s">
        <v>117</v>
      </c>
      <c r="S46" s="20">
        <f t="shared" ref="S46" si="26">SUM(S47,S49)</f>
        <v>5.0439999999999996</v>
      </c>
      <c r="T46" s="20">
        <v>0</v>
      </c>
      <c r="U46" s="54">
        <v>0</v>
      </c>
      <c r="V46" s="20" t="s">
        <v>117</v>
      </c>
      <c r="W46" s="29"/>
      <c r="X46" s="39"/>
      <c r="Y46" s="29"/>
      <c r="Z46" s="29"/>
      <c r="AA46" s="29"/>
      <c r="AB46" s="29"/>
    </row>
    <row r="47" spans="1:28" s="30" customFormat="1" ht="31.5" x14ac:dyDescent="0.25">
      <c r="A47" s="49" t="s">
        <v>77</v>
      </c>
      <c r="B47" s="47" t="s">
        <v>78</v>
      </c>
      <c r="C47" s="51" t="s">
        <v>23</v>
      </c>
      <c r="D47" s="20" t="s">
        <v>117</v>
      </c>
      <c r="E47" s="20">
        <v>0</v>
      </c>
      <c r="F47" s="20" t="s">
        <v>117</v>
      </c>
      <c r="G47" s="20">
        <f t="shared" ref="G47:H47" si="27">SUM(G48)</f>
        <v>5.0439999999999996</v>
      </c>
      <c r="H47" s="20">
        <f t="shared" si="27"/>
        <v>2.58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f t="shared" ref="P47" si="28">SUM(P48)</f>
        <v>2.58</v>
      </c>
      <c r="Q47" s="20">
        <v>0</v>
      </c>
      <c r="R47" s="20" t="s">
        <v>117</v>
      </c>
      <c r="S47" s="20">
        <f t="shared" ref="S47" si="29">SUM(S48)</f>
        <v>5.0439999999999996</v>
      </c>
      <c r="T47" s="20">
        <v>0</v>
      </c>
      <c r="U47" s="54">
        <v>0</v>
      </c>
      <c r="V47" s="20" t="s">
        <v>117</v>
      </c>
      <c r="W47" s="29"/>
      <c r="X47" s="39"/>
      <c r="Y47" s="29"/>
      <c r="Z47" s="29"/>
      <c r="AA47" s="29"/>
      <c r="AB47" s="29"/>
    </row>
    <row r="48" spans="1:28" s="30" customFormat="1" ht="123" customHeight="1" x14ac:dyDescent="0.25">
      <c r="A48" s="55" t="s">
        <v>77</v>
      </c>
      <c r="B48" s="56" t="s">
        <v>129</v>
      </c>
      <c r="C48" s="57" t="s">
        <v>130</v>
      </c>
      <c r="D48" s="37" t="s">
        <v>117</v>
      </c>
      <c r="E48" s="37">
        <v>0</v>
      </c>
      <c r="F48" s="37" t="s">
        <v>117</v>
      </c>
      <c r="G48" s="37">
        <v>5.0439999999999996</v>
      </c>
      <c r="H48" s="37">
        <v>2.58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2.58</v>
      </c>
      <c r="Q48" s="37">
        <v>0</v>
      </c>
      <c r="R48" s="37" t="s">
        <v>117</v>
      </c>
      <c r="S48" s="37">
        <v>5.0439999999999996</v>
      </c>
      <c r="T48" s="37">
        <v>0</v>
      </c>
      <c r="U48" s="58">
        <v>0</v>
      </c>
      <c r="V48" s="37" t="s">
        <v>132</v>
      </c>
      <c r="W48" s="29"/>
      <c r="X48" s="39"/>
      <c r="Y48" s="29"/>
      <c r="Z48" s="29"/>
      <c r="AA48" s="29"/>
      <c r="AB48" s="29"/>
    </row>
    <row r="49" spans="1:22" ht="31.5" x14ac:dyDescent="0.25">
      <c r="A49" s="49" t="s">
        <v>79</v>
      </c>
      <c r="B49" s="47" t="s">
        <v>80</v>
      </c>
      <c r="C49" s="51" t="s">
        <v>23</v>
      </c>
      <c r="D49" s="21" t="s">
        <v>117</v>
      </c>
      <c r="E49" s="21">
        <v>0</v>
      </c>
      <c r="F49" s="21" t="s">
        <v>117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 t="s">
        <v>117</v>
      </c>
      <c r="S49" s="21">
        <v>0</v>
      </c>
      <c r="T49" s="21">
        <v>0</v>
      </c>
      <c r="U49" s="54">
        <v>0</v>
      </c>
      <c r="V49" s="21" t="s">
        <v>117</v>
      </c>
    </row>
    <row r="50" spans="1:22" ht="31.5" x14ac:dyDescent="0.25">
      <c r="A50" s="49" t="s">
        <v>81</v>
      </c>
      <c r="B50" s="47" t="s">
        <v>82</v>
      </c>
      <c r="C50" s="45" t="s">
        <v>23</v>
      </c>
      <c r="D50" s="21" t="s">
        <v>117</v>
      </c>
      <c r="E50" s="21">
        <v>0</v>
      </c>
      <c r="F50" s="21" t="s">
        <v>117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 t="s">
        <v>117</v>
      </c>
      <c r="S50" s="21">
        <v>0</v>
      </c>
      <c r="T50" s="21">
        <v>0</v>
      </c>
      <c r="U50" s="54">
        <v>0</v>
      </c>
      <c r="V50" s="21" t="s">
        <v>117</v>
      </c>
    </row>
    <row r="51" spans="1:22" ht="31.5" x14ac:dyDescent="0.25">
      <c r="A51" s="49" t="s">
        <v>83</v>
      </c>
      <c r="B51" s="47" t="s">
        <v>84</v>
      </c>
      <c r="C51" s="45" t="s">
        <v>23</v>
      </c>
      <c r="D51" s="21" t="s">
        <v>117</v>
      </c>
      <c r="E51" s="21">
        <v>0</v>
      </c>
      <c r="F51" s="21" t="s">
        <v>117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 t="s">
        <v>117</v>
      </c>
      <c r="S51" s="21">
        <v>0</v>
      </c>
      <c r="T51" s="21">
        <v>0</v>
      </c>
      <c r="U51" s="54">
        <v>0</v>
      </c>
      <c r="V51" s="21" t="s">
        <v>117</v>
      </c>
    </row>
    <row r="52" spans="1:22" ht="31.5" x14ac:dyDescent="0.25">
      <c r="A52" s="49" t="s">
        <v>85</v>
      </c>
      <c r="B52" s="47" t="s">
        <v>86</v>
      </c>
      <c r="C52" s="45" t="s">
        <v>23</v>
      </c>
      <c r="D52" s="20" t="s">
        <v>117</v>
      </c>
      <c r="E52" s="20">
        <v>0</v>
      </c>
      <c r="F52" s="20" t="s">
        <v>117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 t="s">
        <v>117</v>
      </c>
      <c r="S52" s="20">
        <v>0</v>
      </c>
      <c r="T52" s="20">
        <v>0</v>
      </c>
      <c r="U52" s="54">
        <v>0</v>
      </c>
      <c r="V52" s="20" t="s">
        <v>117</v>
      </c>
    </row>
    <row r="53" spans="1:22" ht="31.5" x14ac:dyDescent="0.25">
      <c r="A53" s="49" t="s">
        <v>87</v>
      </c>
      <c r="B53" s="47" t="s">
        <v>88</v>
      </c>
      <c r="C53" s="45" t="s">
        <v>23</v>
      </c>
      <c r="D53" s="20" t="s">
        <v>117</v>
      </c>
      <c r="E53" s="20">
        <v>0</v>
      </c>
      <c r="F53" s="20" t="s">
        <v>117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 t="s">
        <v>117</v>
      </c>
      <c r="S53" s="20">
        <v>0</v>
      </c>
      <c r="T53" s="20">
        <v>0</v>
      </c>
      <c r="U53" s="54">
        <v>0</v>
      </c>
      <c r="V53" s="20" t="s">
        <v>117</v>
      </c>
    </row>
    <row r="54" spans="1:22" ht="31.5" x14ac:dyDescent="0.25">
      <c r="A54" s="49" t="s">
        <v>89</v>
      </c>
      <c r="B54" s="47" t="s">
        <v>90</v>
      </c>
      <c r="C54" s="45" t="s">
        <v>23</v>
      </c>
      <c r="D54" s="20" t="s">
        <v>117</v>
      </c>
      <c r="E54" s="20">
        <v>0</v>
      </c>
      <c r="F54" s="20" t="s">
        <v>117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 t="s">
        <v>117</v>
      </c>
      <c r="S54" s="20">
        <v>0</v>
      </c>
      <c r="T54" s="20">
        <v>0</v>
      </c>
      <c r="U54" s="54">
        <v>0</v>
      </c>
      <c r="V54" s="20" t="s">
        <v>117</v>
      </c>
    </row>
    <row r="55" spans="1:22" ht="47.25" x14ac:dyDescent="0.25">
      <c r="A55" s="49" t="s">
        <v>91</v>
      </c>
      <c r="B55" s="47" t="s">
        <v>92</v>
      </c>
      <c r="C55" s="45" t="s">
        <v>23</v>
      </c>
      <c r="D55" s="20" t="s">
        <v>117</v>
      </c>
      <c r="E55" s="20">
        <v>0</v>
      </c>
      <c r="F55" s="20" t="s">
        <v>117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 t="s">
        <v>117</v>
      </c>
      <c r="S55" s="20">
        <v>0</v>
      </c>
      <c r="T55" s="20">
        <v>0</v>
      </c>
      <c r="U55" s="54">
        <v>0</v>
      </c>
      <c r="V55" s="20" t="s">
        <v>117</v>
      </c>
    </row>
    <row r="56" spans="1:22" ht="31.5" x14ac:dyDescent="0.25">
      <c r="A56" s="49" t="s">
        <v>93</v>
      </c>
      <c r="B56" s="47" t="s">
        <v>94</v>
      </c>
      <c r="C56" s="45" t="s">
        <v>23</v>
      </c>
      <c r="D56" s="20" t="s">
        <v>117</v>
      </c>
      <c r="E56" s="20">
        <v>0</v>
      </c>
      <c r="F56" s="20" t="s">
        <v>117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 t="s">
        <v>117</v>
      </c>
      <c r="S56" s="20">
        <v>0</v>
      </c>
      <c r="T56" s="20">
        <v>0</v>
      </c>
      <c r="U56" s="54">
        <v>0</v>
      </c>
      <c r="V56" s="20" t="s">
        <v>117</v>
      </c>
    </row>
    <row r="57" spans="1:22" ht="31.5" x14ac:dyDescent="0.25">
      <c r="A57" s="49" t="s">
        <v>95</v>
      </c>
      <c r="B57" s="47" t="s">
        <v>96</v>
      </c>
      <c r="C57" s="45" t="s">
        <v>23</v>
      </c>
      <c r="D57" s="20" t="s">
        <v>117</v>
      </c>
      <c r="E57" s="20">
        <v>0</v>
      </c>
      <c r="F57" s="20" t="s">
        <v>117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 t="s">
        <v>117</v>
      </c>
      <c r="S57" s="20">
        <v>0</v>
      </c>
      <c r="T57" s="20">
        <v>0</v>
      </c>
      <c r="U57" s="54">
        <v>0</v>
      </c>
      <c r="V57" s="20" t="s">
        <v>117</v>
      </c>
    </row>
    <row r="58" spans="1:22" ht="47.25" x14ac:dyDescent="0.25">
      <c r="A58" s="49" t="s">
        <v>97</v>
      </c>
      <c r="B58" s="47" t="s">
        <v>98</v>
      </c>
      <c r="C58" s="45" t="s">
        <v>23</v>
      </c>
      <c r="D58" s="20" t="s">
        <v>117</v>
      </c>
      <c r="E58" s="20">
        <v>0</v>
      </c>
      <c r="F58" s="20" t="s">
        <v>117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 t="s">
        <v>117</v>
      </c>
      <c r="S58" s="20">
        <v>0</v>
      </c>
      <c r="T58" s="20">
        <v>0</v>
      </c>
      <c r="U58" s="54">
        <v>0</v>
      </c>
      <c r="V58" s="20" t="s">
        <v>117</v>
      </c>
    </row>
    <row r="59" spans="1:22" ht="47.25" x14ac:dyDescent="0.25">
      <c r="A59" s="49" t="s">
        <v>99</v>
      </c>
      <c r="B59" s="47" t="s">
        <v>100</v>
      </c>
      <c r="C59" s="45" t="s">
        <v>23</v>
      </c>
      <c r="D59" s="20" t="s">
        <v>117</v>
      </c>
      <c r="E59" s="20">
        <v>0</v>
      </c>
      <c r="F59" s="20" t="s">
        <v>117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 t="s">
        <v>117</v>
      </c>
      <c r="S59" s="20">
        <v>0</v>
      </c>
      <c r="T59" s="20">
        <v>0</v>
      </c>
      <c r="U59" s="54">
        <v>0</v>
      </c>
      <c r="V59" s="20" t="s">
        <v>117</v>
      </c>
    </row>
    <row r="60" spans="1:22" ht="31.5" x14ac:dyDescent="0.25">
      <c r="A60" s="49" t="s">
        <v>101</v>
      </c>
      <c r="B60" s="47" t="s">
        <v>102</v>
      </c>
      <c r="C60" s="45" t="s">
        <v>23</v>
      </c>
      <c r="D60" s="20" t="s">
        <v>117</v>
      </c>
      <c r="E60" s="20">
        <v>0</v>
      </c>
      <c r="F60" s="20" t="s">
        <v>117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 t="s">
        <v>117</v>
      </c>
      <c r="S60" s="20">
        <v>0</v>
      </c>
      <c r="T60" s="20">
        <v>0</v>
      </c>
      <c r="U60" s="54">
        <v>0</v>
      </c>
      <c r="V60" s="20" t="s">
        <v>117</v>
      </c>
    </row>
    <row r="61" spans="1:22" ht="31.5" x14ac:dyDescent="0.25">
      <c r="A61" s="49" t="s">
        <v>103</v>
      </c>
      <c r="B61" s="47" t="s">
        <v>104</v>
      </c>
      <c r="C61" s="45" t="s">
        <v>23</v>
      </c>
      <c r="D61" s="20" t="s">
        <v>117</v>
      </c>
      <c r="E61" s="20">
        <v>0</v>
      </c>
      <c r="F61" s="20" t="s">
        <v>117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 t="s">
        <v>117</v>
      </c>
      <c r="S61" s="20">
        <v>0</v>
      </c>
      <c r="T61" s="20">
        <v>0</v>
      </c>
      <c r="U61" s="54">
        <v>0</v>
      </c>
      <c r="V61" s="20" t="s">
        <v>117</v>
      </c>
    </row>
    <row r="62" spans="1:22" ht="63" x14ac:dyDescent="0.25">
      <c r="A62" s="49" t="s">
        <v>105</v>
      </c>
      <c r="B62" s="47" t="s">
        <v>106</v>
      </c>
      <c r="C62" s="45" t="s">
        <v>23</v>
      </c>
      <c r="D62" s="20" t="s">
        <v>117</v>
      </c>
      <c r="E62" s="20">
        <v>0</v>
      </c>
      <c r="F62" s="20" t="s">
        <v>117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 t="s">
        <v>117</v>
      </c>
      <c r="S62" s="20">
        <v>0</v>
      </c>
      <c r="T62" s="20">
        <v>0</v>
      </c>
      <c r="U62" s="54">
        <v>0</v>
      </c>
      <c r="V62" s="20" t="s">
        <v>117</v>
      </c>
    </row>
    <row r="63" spans="1:22" ht="47.25" x14ac:dyDescent="0.25">
      <c r="A63" s="49" t="s">
        <v>107</v>
      </c>
      <c r="B63" s="47" t="s">
        <v>108</v>
      </c>
      <c r="C63" s="45" t="s">
        <v>23</v>
      </c>
      <c r="D63" s="20" t="s">
        <v>117</v>
      </c>
      <c r="E63" s="20">
        <v>0</v>
      </c>
      <c r="F63" s="20" t="s">
        <v>117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 t="s">
        <v>117</v>
      </c>
      <c r="S63" s="20">
        <v>0</v>
      </c>
      <c r="T63" s="20">
        <v>0</v>
      </c>
      <c r="U63" s="54">
        <v>0</v>
      </c>
      <c r="V63" s="20" t="s">
        <v>117</v>
      </c>
    </row>
    <row r="64" spans="1:22" ht="47.25" x14ac:dyDescent="0.25">
      <c r="A64" s="49" t="s">
        <v>109</v>
      </c>
      <c r="B64" s="47" t="s">
        <v>110</v>
      </c>
      <c r="C64" s="45" t="s">
        <v>23</v>
      </c>
      <c r="D64" s="20" t="s">
        <v>117</v>
      </c>
      <c r="E64" s="20">
        <v>0</v>
      </c>
      <c r="F64" s="20" t="s">
        <v>117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 t="s">
        <v>117</v>
      </c>
      <c r="S64" s="20">
        <v>0</v>
      </c>
      <c r="T64" s="20">
        <v>0</v>
      </c>
      <c r="U64" s="54">
        <v>0</v>
      </c>
      <c r="V64" s="20" t="s">
        <v>117</v>
      </c>
    </row>
    <row r="65" spans="1:22" ht="31.5" x14ac:dyDescent="0.25">
      <c r="A65" s="49" t="s">
        <v>111</v>
      </c>
      <c r="B65" s="47" t="s">
        <v>112</v>
      </c>
      <c r="C65" s="45" t="s">
        <v>23</v>
      </c>
      <c r="D65" s="20" t="s">
        <v>117</v>
      </c>
      <c r="E65" s="20">
        <v>0</v>
      </c>
      <c r="F65" s="20" t="s">
        <v>117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 t="s">
        <v>117</v>
      </c>
      <c r="S65" s="20">
        <v>0</v>
      </c>
      <c r="T65" s="20">
        <v>0</v>
      </c>
      <c r="U65" s="54">
        <v>0</v>
      </c>
      <c r="V65" s="20" t="s">
        <v>117</v>
      </c>
    </row>
    <row r="66" spans="1:22" ht="31.5" x14ac:dyDescent="0.25">
      <c r="A66" s="49" t="s">
        <v>113</v>
      </c>
      <c r="B66" s="52" t="s">
        <v>114</v>
      </c>
      <c r="C66" s="45" t="s">
        <v>23</v>
      </c>
      <c r="D66" s="20" t="s">
        <v>117</v>
      </c>
      <c r="E66" s="20">
        <v>0</v>
      </c>
      <c r="F66" s="20" t="s">
        <v>117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 t="s">
        <v>117</v>
      </c>
      <c r="S66" s="20">
        <v>0</v>
      </c>
      <c r="T66" s="20">
        <v>0</v>
      </c>
      <c r="U66" s="54">
        <v>0</v>
      </c>
      <c r="V66" s="20" t="s">
        <v>117</v>
      </c>
    </row>
    <row r="67" spans="1:22" x14ac:dyDescent="0.25">
      <c r="A67" s="49" t="s">
        <v>115</v>
      </c>
      <c r="B67" s="52" t="s">
        <v>116</v>
      </c>
      <c r="C67" s="45" t="s">
        <v>23</v>
      </c>
      <c r="D67" s="20" t="s">
        <v>117</v>
      </c>
      <c r="E67" s="20">
        <v>0</v>
      </c>
      <c r="F67" s="20" t="s">
        <v>117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 t="s">
        <v>117</v>
      </c>
      <c r="S67" s="20">
        <v>0</v>
      </c>
      <c r="T67" s="20">
        <v>0</v>
      </c>
      <c r="U67" s="54">
        <v>0</v>
      </c>
      <c r="V67" s="20" t="s">
        <v>117</v>
      </c>
    </row>
  </sheetData>
  <mergeCells count="21">
    <mergeCell ref="V8:V11"/>
    <mergeCell ref="J10:K10"/>
    <mergeCell ref="L10:M10"/>
    <mergeCell ref="A8:A11"/>
    <mergeCell ref="B8:B11"/>
    <mergeCell ref="C8:C11"/>
    <mergeCell ref="D8:D11"/>
    <mergeCell ref="T8:U10"/>
    <mergeCell ref="E8:E11"/>
    <mergeCell ref="H10:I10"/>
    <mergeCell ref="H8:Q9"/>
    <mergeCell ref="R8:S10"/>
    <mergeCell ref="N10:O10"/>
    <mergeCell ref="P10:Q10"/>
    <mergeCell ref="F8:G10"/>
    <mergeCell ref="B6:V6"/>
    <mergeCell ref="A2:V2"/>
    <mergeCell ref="A3:V3"/>
    <mergeCell ref="A4:V4"/>
    <mergeCell ref="A7:V7"/>
    <mergeCell ref="A5:V5"/>
  </mergeCells>
  <phoneticPr fontId="12" type="noConversion"/>
  <pageMargins left="0.7" right="0.7" top="0.75" bottom="0.75" header="0.3" footer="0.3"/>
  <pageSetup paperSize="9" scale="2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Пьяных Екатерина Николаевна</dc:creator>
  <cp:lastModifiedBy>Болучевский Антон Валерьевич</cp:lastModifiedBy>
  <dcterms:created xsi:type="dcterms:W3CDTF">2017-08-07T05:11:46Z</dcterms:created>
  <dcterms:modified xsi:type="dcterms:W3CDTF">2024-05-15T07:44:13Z</dcterms:modified>
</cp:coreProperties>
</file>