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05" yWindow="-105" windowWidth="23250" windowHeight="12570"/>
  </bookViews>
  <sheets>
    <sheet name="20квФп" sheetId="1" r:id="rId1"/>
  </sheets>
  <definedNames>
    <definedName name="_xlnm._FilterDatabase" localSheetId="0" hidden="1">'20квФп'!$A$23:$AB$451</definedName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62913" calcMode="manual"/>
</workbook>
</file>

<file path=xl/calcChain.xml><?xml version="1.0" encoding="utf-8"?>
<calcChain xmlns="http://schemas.openxmlformats.org/spreadsheetml/2006/main">
  <c r="D431" i="1" l="1"/>
  <c r="D375" i="1"/>
  <c r="D374" i="1" s="1"/>
  <c r="D373" i="1" s="1"/>
  <c r="E376" i="1" l="1"/>
  <c r="E375" i="1" l="1"/>
  <c r="E374" i="1" s="1"/>
  <c r="E373" i="1" l="1"/>
  <c r="F344" i="1" l="1"/>
  <c r="G344" i="1" s="1"/>
  <c r="F345" i="1"/>
  <c r="G345" i="1" s="1"/>
  <c r="F349" i="1"/>
  <c r="G349" i="1" s="1"/>
  <c r="F367" i="1"/>
  <c r="G367" i="1" s="1"/>
  <c r="F340" i="1"/>
  <c r="G340" i="1" s="1"/>
  <c r="F350" i="1" l="1"/>
  <c r="G350" i="1" s="1"/>
  <c r="Q377" i="1" l="1"/>
  <c r="Q379" i="1"/>
  <c r="Q381" i="1"/>
  <c r="Q383" i="1"/>
  <c r="Q385" i="1"/>
  <c r="Q389" i="1"/>
  <c r="Q391" i="1"/>
  <c r="Q393" i="1"/>
  <c r="Q395" i="1"/>
  <c r="Q397" i="1"/>
  <c r="Q403" i="1"/>
  <c r="Q405" i="1"/>
  <c r="Q407" i="1"/>
  <c r="Q409" i="1"/>
  <c r="Q411" i="1"/>
  <c r="Q413" i="1"/>
  <c r="Q415" i="1"/>
  <c r="Q417" i="1"/>
  <c r="Q419" i="1"/>
  <c r="Q421" i="1"/>
  <c r="Q423" i="1"/>
  <c r="Q425" i="1"/>
  <c r="Q429" i="1"/>
  <c r="Q431" i="1"/>
  <c r="Q433" i="1"/>
  <c r="Q435" i="1"/>
  <c r="Q437" i="1"/>
  <c r="Q439" i="1"/>
  <c r="Q443" i="1"/>
  <c r="Q447" i="1"/>
  <c r="Q451" i="1"/>
  <c r="Q135" i="1"/>
  <c r="Q259" i="1"/>
  <c r="Q369" i="1"/>
  <c r="Q378" i="1"/>
  <c r="Q380" i="1"/>
  <c r="Q382" i="1"/>
  <c r="Q386" i="1"/>
  <c r="Q390" i="1"/>
  <c r="Q392" i="1"/>
  <c r="Q394" i="1"/>
  <c r="Q396" i="1"/>
  <c r="Q398" i="1"/>
  <c r="Q401" i="1"/>
  <c r="Q402" i="1"/>
  <c r="Q404" i="1"/>
  <c r="Q408" i="1"/>
  <c r="Q410" i="1"/>
  <c r="Q412" i="1"/>
  <c r="Q414" i="1"/>
  <c r="Q416" i="1"/>
  <c r="Q418" i="1"/>
  <c r="Q420" i="1"/>
  <c r="Q422" i="1"/>
  <c r="Q424" i="1"/>
  <c r="Q426" i="1"/>
  <c r="Q430" i="1"/>
  <c r="Q432" i="1"/>
  <c r="Q434" i="1"/>
  <c r="Q436" i="1"/>
  <c r="Q438" i="1"/>
  <c r="Q440" i="1"/>
  <c r="Q441" i="1"/>
  <c r="Q442" i="1"/>
  <c r="Q446" i="1"/>
  <c r="Q448" i="1"/>
  <c r="Q449" i="1"/>
  <c r="Q450" i="1"/>
  <c r="Q24" i="1"/>
  <c r="Q25" i="1"/>
  <c r="Q26" i="1"/>
  <c r="Q27" i="1"/>
  <c r="Q28" i="1"/>
  <c r="Q30" i="1"/>
  <c r="Q32" i="1"/>
  <c r="Q33" i="1"/>
  <c r="Q34" i="1"/>
  <c r="Q35" i="1"/>
  <c r="Q36" i="1"/>
  <c r="Q39" i="1"/>
  <c r="Q40" i="1"/>
  <c r="Q41" i="1"/>
  <c r="Q42" i="1"/>
  <c r="Q43" i="1"/>
  <c r="Q45" i="1"/>
  <c r="Q47" i="1"/>
  <c r="Q48" i="1"/>
  <c r="Q49" i="1"/>
  <c r="Q50" i="1"/>
  <c r="Q51" i="1"/>
  <c r="Q52" i="1"/>
  <c r="Q54" i="1"/>
  <c r="Q58" i="1"/>
  <c r="Q59" i="1"/>
  <c r="Q63" i="1"/>
  <c r="Q64" i="1"/>
  <c r="Q65" i="1"/>
  <c r="Q66" i="1"/>
  <c r="Q79" i="1"/>
  <c r="Q80" i="1"/>
  <c r="Q82" i="1"/>
  <c r="Q83" i="1"/>
  <c r="Q84" i="1"/>
  <c r="Q85" i="1"/>
  <c r="Q86" i="1"/>
  <c r="Q88" i="1"/>
  <c r="Q90" i="1"/>
  <c r="Q91" i="1"/>
  <c r="Q92" i="1"/>
  <c r="Q93" i="1"/>
  <c r="Q94" i="1"/>
  <c r="Q98" i="1"/>
  <c r="Q100" i="1"/>
  <c r="Q101" i="1"/>
  <c r="Q105" i="1"/>
  <c r="Q106" i="1"/>
  <c r="Q107" i="1"/>
  <c r="Q110" i="1"/>
  <c r="Q111" i="1"/>
  <c r="Q112" i="1"/>
  <c r="Q113" i="1"/>
  <c r="Q114" i="1"/>
  <c r="Q116" i="1"/>
  <c r="Q118" i="1"/>
  <c r="Q119" i="1"/>
  <c r="Q120" i="1"/>
  <c r="Q121" i="1"/>
  <c r="Q122" i="1"/>
  <c r="Q125" i="1"/>
  <c r="Q126" i="1"/>
  <c r="Q127" i="1"/>
  <c r="Q128" i="1"/>
  <c r="Q129" i="1"/>
  <c r="Q131" i="1"/>
  <c r="Q133" i="1"/>
  <c r="Q134" i="1"/>
  <c r="Q136" i="1"/>
  <c r="Q137" i="1"/>
  <c r="Q140" i="1"/>
  <c r="Q141" i="1"/>
  <c r="Q142" i="1"/>
  <c r="Q143" i="1"/>
  <c r="Q144" i="1"/>
  <c r="Q146" i="1"/>
  <c r="Q148" i="1"/>
  <c r="Q149" i="1"/>
  <c r="Q150" i="1"/>
  <c r="Q151" i="1"/>
  <c r="Q152" i="1"/>
  <c r="Q155" i="1"/>
  <c r="Q156" i="1"/>
  <c r="Q159" i="1"/>
  <c r="Q161" i="1"/>
  <c r="Q162" i="1"/>
  <c r="Q163" i="1"/>
  <c r="Q164" i="1"/>
  <c r="Q165" i="1"/>
  <c r="Q166" i="1"/>
  <c r="Q168" i="1"/>
  <c r="Q169" i="1"/>
  <c r="Q170" i="1"/>
  <c r="Q171" i="1"/>
  <c r="Q172" i="1"/>
  <c r="Q174" i="1"/>
  <c r="Q176" i="1"/>
  <c r="Q177" i="1"/>
  <c r="Q178" i="1"/>
  <c r="Q179" i="1"/>
  <c r="Q180" i="1"/>
  <c r="Q181" i="1"/>
  <c r="Q182" i="1"/>
  <c r="Q183" i="1"/>
  <c r="Q188" i="1"/>
  <c r="Q189" i="1"/>
  <c r="Q191" i="1"/>
  <c r="Q192" i="1"/>
  <c r="Q193" i="1"/>
  <c r="Q196" i="1"/>
  <c r="Q201" i="1"/>
  <c r="Q203" i="1"/>
  <c r="Q204" i="1"/>
  <c r="Q205" i="1"/>
  <c r="Q206" i="1"/>
  <c r="Q207" i="1"/>
  <c r="Q208" i="1"/>
  <c r="Q209" i="1"/>
  <c r="Q214" i="1"/>
  <c r="Q216" i="1"/>
  <c r="Q217" i="1"/>
  <c r="Q218" i="1"/>
  <c r="Q220" i="1"/>
  <c r="Q221" i="1"/>
  <c r="Q224" i="1"/>
  <c r="Q225" i="1"/>
  <c r="Q226" i="1"/>
  <c r="Q227" i="1"/>
  <c r="Q228" i="1"/>
  <c r="Q229" i="1"/>
  <c r="Q230" i="1"/>
  <c r="Q231" i="1"/>
  <c r="Q232" i="1"/>
  <c r="Q233" i="1"/>
  <c r="Q236" i="1"/>
  <c r="Q237" i="1"/>
  <c r="Q238" i="1"/>
  <c r="Q239" i="1"/>
  <c r="Q245" i="1"/>
  <c r="Q247" i="1"/>
  <c r="Q249" i="1"/>
  <c r="Q253" i="1"/>
  <c r="Q255" i="1"/>
  <c r="Q256" i="1"/>
  <c r="Q257" i="1"/>
  <c r="Q258" i="1"/>
  <c r="Q260" i="1"/>
  <c r="Q261" i="1"/>
  <c r="Q262" i="1"/>
  <c r="Q263" i="1"/>
  <c r="Q264" i="1"/>
  <c r="Q266" i="1"/>
  <c r="Q267" i="1"/>
  <c r="Q268" i="1"/>
  <c r="Q270" i="1"/>
  <c r="Q271" i="1"/>
  <c r="Q272" i="1"/>
  <c r="Q273" i="1"/>
  <c r="Q274" i="1"/>
  <c r="Q275" i="1"/>
  <c r="Q276" i="1"/>
  <c r="Q277" i="1"/>
  <c r="Q278" i="1"/>
  <c r="Q279" i="1"/>
  <c r="Q280" i="1"/>
  <c r="Q282" i="1"/>
  <c r="Q284" i="1"/>
  <c r="Q285" i="1"/>
  <c r="Q287" i="1"/>
  <c r="Q288" i="1"/>
  <c r="Q289" i="1"/>
  <c r="Q290" i="1"/>
  <c r="Q291" i="1"/>
  <c r="Q292" i="1"/>
  <c r="Q293" i="1"/>
  <c r="Q294" i="1"/>
  <c r="Q296" i="1"/>
  <c r="Q298" i="1"/>
  <c r="Q300" i="1"/>
  <c r="Q302" i="1"/>
  <c r="Q304" i="1"/>
  <c r="Q306" i="1"/>
  <c r="Q307" i="1"/>
  <c r="Q308" i="1"/>
  <c r="Q309" i="1"/>
  <c r="Q310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1" i="1"/>
  <c r="Q342" i="1"/>
  <c r="Q343" i="1"/>
  <c r="Q346" i="1"/>
  <c r="Q347" i="1"/>
  <c r="Q348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8" i="1"/>
  <c r="Q223" i="1" l="1"/>
  <c r="Q428" i="1" l="1"/>
  <c r="Q99" i="1"/>
  <c r="Q445" i="1"/>
  <c r="Q427" i="1"/>
  <c r="Q388" i="1"/>
  <c r="Q406" i="1"/>
  <c r="Q31" i="1"/>
  <c r="Q44" i="1"/>
  <c r="Q57" i="1"/>
  <c r="Q68" i="1"/>
  <c r="Q74" i="1"/>
  <c r="Q95" i="1"/>
  <c r="Q115" i="1"/>
  <c r="Q139" i="1"/>
  <c r="Q157" i="1"/>
  <c r="Q184" i="1"/>
  <c r="Q187" i="1"/>
  <c r="Q194" i="1"/>
  <c r="Q198" i="1"/>
  <c r="Q212" i="1"/>
  <c r="Q234" i="1"/>
  <c r="Q246" i="1"/>
  <c r="Q269" i="1"/>
  <c r="Q297" i="1"/>
  <c r="Q344" i="1"/>
  <c r="Q61" i="1"/>
  <c r="Q71" i="1"/>
  <c r="Q76" i="1"/>
  <c r="Q87" i="1"/>
  <c r="Q104" i="1"/>
  <c r="Q123" i="1"/>
  <c r="Q132" i="1"/>
  <c r="Q147" i="1"/>
  <c r="Q173" i="1"/>
  <c r="Q200" i="1"/>
  <c r="Q215" i="1"/>
  <c r="Q240" i="1"/>
  <c r="Q252" i="1"/>
  <c r="Q286" i="1"/>
  <c r="Q301" i="1"/>
  <c r="Q311" i="1"/>
  <c r="Q349" i="1"/>
  <c r="Q29" i="1"/>
  <c r="Q37" i="1"/>
  <c r="Q46" i="1"/>
  <c r="Q56" i="1"/>
  <c r="Q60" i="1"/>
  <c r="Q67" i="1"/>
  <c r="Q69" i="1"/>
  <c r="Q72" i="1"/>
  <c r="Q75" i="1"/>
  <c r="Q78" i="1"/>
  <c r="Q89" i="1"/>
  <c r="Q102" i="1"/>
  <c r="Q108" i="1"/>
  <c r="Q117" i="1"/>
  <c r="Q130" i="1"/>
  <c r="Q138" i="1"/>
  <c r="Q145" i="1"/>
  <c r="Q153" i="1"/>
  <c r="Q158" i="1"/>
  <c r="Q175" i="1"/>
  <c r="Q186" i="1"/>
  <c r="Q190" i="1"/>
  <c r="Q195" i="1"/>
  <c r="Q197" i="1"/>
  <c r="Q199" i="1"/>
  <c r="Q202" i="1"/>
  <c r="Q213" i="1"/>
  <c r="Q219" i="1"/>
  <c r="Q235" i="1"/>
  <c r="Q241" i="1"/>
  <c r="Q251" i="1"/>
  <c r="Q265" i="1"/>
  <c r="Q281" i="1"/>
  <c r="Q295" i="1"/>
  <c r="Q299" i="1"/>
  <c r="Q303" i="1"/>
  <c r="Q340" i="1"/>
  <c r="Q345" i="1"/>
  <c r="Q367" i="1"/>
  <c r="Q400" i="1" l="1"/>
  <c r="Q222" i="1"/>
  <c r="Q248" i="1"/>
  <c r="E371" i="1" l="1"/>
  <c r="D370" i="1" l="1"/>
  <c r="N246" i="1" l="1"/>
  <c r="Q387" i="1" l="1"/>
  <c r="Q399" i="1"/>
  <c r="Q444" i="1"/>
  <c r="Q55" i="1"/>
  <c r="Q70" i="1"/>
  <c r="Q350" i="1"/>
  <c r="Q81" i="1"/>
  <c r="Q23" i="1"/>
  <c r="Q77" i="1"/>
  <c r="Q103" i="1"/>
  <c r="Q185" i="1"/>
  <c r="Q283" i="1"/>
  <c r="Q124" i="1"/>
  <c r="Q211" i="1"/>
  <c r="Q154" i="1"/>
  <c r="Q62" i="1"/>
  <c r="Q73" i="1"/>
  <c r="Q97" i="1"/>
  <c r="Q167" i="1"/>
  <c r="Q254" i="1"/>
  <c r="N154" i="1"/>
  <c r="Q384" i="1" l="1"/>
  <c r="Q242" i="1"/>
  <c r="Q210" i="1"/>
  <c r="Q96" i="1"/>
  <c r="Q305" i="1"/>
  <c r="Q53" i="1"/>
  <c r="Q376" i="1" l="1"/>
  <c r="Q109" i="1"/>
  <c r="Q243" i="1"/>
  <c r="Q38" i="1"/>
  <c r="N38" i="1"/>
  <c r="N109" i="1"/>
  <c r="Q375" i="1" l="1"/>
  <c r="Q250" i="1"/>
  <c r="Q160" i="1"/>
  <c r="N243" i="1"/>
  <c r="Q244" i="1"/>
  <c r="Q374" i="1" l="1"/>
  <c r="Q373" i="1" l="1"/>
  <c r="O246" i="1" l="1"/>
  <c r="O52" i="1" l="1"/>
  <c r="N52" i="1" s="1"/>
  <c r="O243" i="1" l="1"/>
  <c r="O38" i="1" l="1"/>
  <c r="N81" i="1"/>
  <c r="O81" i="1" l="1"/>
  <c r="O109" i="1" l="1"/>
</calcChain>
</file>

<file path=xl/comments1.xml><?xml version="1.0" encoding="utf-8"?>
<comments xmlns="http://schemas.openxmlformats.org/spreadsheetml/2006/main">
  <authors>
    <author>Дина Елошвили</author>
    <author>Ольга А. Герасимова</author>
  </authors>
  <commentList>
    <comment ref="E61" authorId="0" shapeId="0">
      <text>
        <r>
          <rPr>
            <b/>
            <sz val="9"/>
            <color indexed="81"/>
            <rFont val="Tahoma"/>
            <family val="2"/>
            <charset val="204"/>
          </rPr>
          <t>Дина Елошвили:</t>
        </r>
        <r>
          <rPr>
            <sz val="9"/>
            <color indexed="81"/>
            <rFont val="Tahoma"/>
            <family val="2"/>
            <charset val="204"/>
          </rPr>
          <t xml:space="preserve">
ээ на хоз нужды</t>
        </r>
      </text>
    </comment>
    <comment ref="L250" authorId="1" shapeId="0">
      <text>
        <r>
          <rPr>
            <b/>
            <sz val="9"/>
            <color indexed="81"/>
            <rFont val="Tahoma"/>
            <family val="2"/>
            <charset val="204"/>
          </rPr>
          <t>Ольга А. Герасимова:</t>
        </r>
        <r>
          <rPr>
            <sz val="9"/>
            <color indexed="81"/>
            <rFont val="Tahoma"/>
            <family val="2"/>
            <charset val="204"/>
          </rPr>
          <t xml:space="preserve">
не комментируем п.ХIX</t>
        </r>
      </text>
    </comment>
  </commentList>
</comments>
</file>

<file path=xl/sharedStrings.xml><?xml version="1.0" encoding="utf-8"?>
<sst xmlns="http://schemas.openxmlformats.org/spreadsheetml/2006/main" count="2426" uniqueCount="707">
  <si>
    <t>к приказу Минэнерго России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</si>
  <si>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</si>
  <si>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</si>
  <si>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</si>
  <si>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</si>
  <si>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</si>
  <si>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</si>
  <si>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</si>
  <si>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</si>
  <si>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</si>
  <si>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</si>
  <si>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</si>
  <si>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</si>
  <si>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</si>
  <si>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</si>
  <si>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I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</si>
  <si>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</si>
  <si>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</si>
  <si>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</si>
  <si>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</si>
  <si>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</si>
  <si>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</si>
  <si>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</si>
  <si>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</si>
  <si>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</si>
  <si>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</si>
  <si>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</si>
  <si>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</si>
  <si>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</si>
  <si>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</si>
  <si>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</si>
  <si>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</si>
  <si>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</si>
  <si>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</si>
  <si>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</si>
  <si>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</si>
  <si>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</si>
  <si>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</si>
  <si>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</si>
  <si>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</si>
  <si>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</si>
  <si>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</si>
  <si>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</si>
  <si>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</si>
  <si>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</si>
  <si>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</si>
  <si>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</si>
  <si>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</si>
  <si>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</si>
  <si>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</si>
  <si>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</si>
  <si>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</si>
  <si>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</si>
  <si>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</si>
  <si>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</si>
  <si>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</si>
  <si>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</si>
  <si>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</si>
  <si>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</si>
  <si>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</si>
  <si>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</si>
  <si>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</si>
  <si>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</si>
  <si>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</si>
  <si>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</si>
  <si>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</si>
  <si>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</si>
  <si>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</si>
  <si>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</si>
  <si>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</si>
  <si>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</si>
  <si>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</si>
  <si>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</si>
  <si>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</si>
  <si>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</si>
  <si>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</si>
  <si>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</si>
  <si>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</si>
  <si>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</si>
  <si>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</si>
  <si>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</si>
  <si>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</si>
  <si>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</si>
  <si>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</si>
  <si>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</si>
  <si>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</si>
  <si>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</si>
  <si>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</si>
  <si>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</si>
  <si>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</si>
  <si>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</si>
  <si>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</si>
  <si>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</si>
  <si>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</si>
  <si>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</si>
  <si>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</si>
  <si>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</si>
  <si>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</si>
  <si>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</si>
  <si>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</si>
  <si>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</si>
  <si>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</si>
  <si>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</si>
  <si>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</si>
  <si>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</si>
  <si>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</si>
  <si>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</si>
  <si>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</si>
  <si>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</si>
  <si>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</si>
  <si>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</si>
  <si>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</si>
  <si>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</si>
  <si>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</si>
  <si>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</si>
  <si>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</si>
  <si>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</si>
  <si>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</si>
  <si>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</si>
  <si>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</si>
  <si>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</si>
  <si>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</si>
  <si>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</si>
  <si>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</si>
  <si>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</si>
  <si>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</si>
  <si>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</si>
  <si>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</si>
  <si>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</si>
  <si>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</si>
  <si>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</si>
  <si>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</si>
  <si>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</si>
  <si>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</si>
  <si>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</si>
  <si>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</si>
  <si>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</si>
  <si>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</si>
  <si>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</si>
  <si>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</si>
  <si>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</si>
  <si>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</si>
  <si>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</si>
  <si>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</si>
  <si>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</si>
  <si>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</si>
  <si>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</si>
  <si>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</si>
  <si>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</si>
  <si>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</si>
  <si>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</si>
  <si>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</si>
  <si>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</si>
  <si>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</si>
  <si>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</si>
  <si>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</si>
  <si>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</si>
  <si>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</si>
  <si>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</si>
  <si>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</si>
  <si>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</si>
  <si>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</si>
  <si>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</si>
  <si>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</si>
  <si>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</si>
  <si>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</si>
  <si>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</si>
  <si>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</si>
  <si>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</si>
  <si>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</si>
  <si>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</si>
  <si>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</si>
  <si>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</si>
  <si>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</si>
  <si>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</si>
  <si>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</si>
  <si>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</si>
  <si>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</si>
  <si>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</si>
  <si>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</si>
  <si>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</si>
  <si>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</si>
  <si>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</si>
  <si>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</si>
  <si>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</si>
  <si>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</si>
  <si>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</si>
  <si>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</si>
  <si>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</si>
  <si>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</si>
  <si>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</si>
  <si>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</si>
  <si>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</si>
  <si>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</si>
  <si>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</si>
  <si>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</si>
  <si>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</si>
  <si>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</si>
  <si>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</si>
  <si>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</si>
  <si>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</si>
  <si>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</si>
  <si>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</si>
  <si>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</si>
  <si>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</si>
  <si>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</si>
  <si>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</si>
  <si>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</si>
  <si>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</si>
  <si>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</si>
  <si>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</si>
  <si>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</si>
  <si>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</si>
  <si>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</si>
  <si>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</si>
  <si>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</si>
  <si>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</si>
  <si>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</si>
  <si>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</si>
  <si>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</si>
  <si>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</si>
  <si>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</si>
  <si>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</si>
  <si>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</si>
  <si>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</si>
  <si>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</si>
  <si>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</si>
  <si>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</si>
  <si>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</si>
  <si>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</si>
  <si>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</si>
  <si>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</si>
  <si>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</si>
  <si>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</si>
  <si>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</si>
  <si>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</si>
  <si>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</si>
  <si>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</si>
  <si>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</si>
  <si>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</si>
  <si>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</si>
  <si>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</si>
  <si>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</si>
  <si>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</si>
  <si>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</si>
  <si>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</si>
  <si>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</si>
  <si>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</si>
  <si>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</si>
  <si>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</si>
  <si>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</si>
  <si>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</si>
  <si>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</si>
  <si>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</si>
  <si>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</si>
  <si>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</si>
  <si>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</si>
  <si>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</si>
  <si>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</si>
  <si>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</si>
  <si>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</si>
  <si>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</si>
  <si>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</si>
  <si>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</si>
  <si>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</si>
  <si>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</si>
  <si>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</si>
  <si>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</si>
  <si>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</si>
  <si>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</si>
  <si>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</si>
  <si>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</si>
  <si>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</si>
  <si>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</si>
  <si>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</si>
  <si>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</si>
  <si>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</si>
  <si>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</si>
  <si>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</si>
  <si>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</si>
  <si>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</si>
  <si>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</si>
  <si>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</si>
  <si>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</si>
  <si>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</si>
  <si>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</si>
  <si>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</si>
  <si>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</si>
  <si>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</si>
  <si>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</si>
  <si>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</si>
  <si>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</si>
  <si>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</si>
  <si>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</si>
  <si>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</si>
  <si>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</si>
  <si>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</si>
  <si>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</si>
  <si>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</si>
  <si>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</si>
  <si>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</si>
  <si>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</si>
  <si>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</si>
  <si>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</si>
  <si>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</si>
  <si>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</si>
  <si>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</si>
  <si>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</si>
  <si>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</si>
  <si>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</si>
  <si>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</si>
  <si>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</si>
  <si>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</si>
  <si>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</si>
  <si>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</si>
  <si>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</si>
  <si>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</si>
  <si>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</si>
  <si>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</si>
  <si>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</si>
  <si>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</si>
  <si>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</si>
  <si>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</si>
  <si>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</si>
  <si>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</si>
  <si>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</si>
  <si>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</si>
  <si>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</si>
  <si>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</si>
  <si>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</si>
  <si>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</si>
  <si>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</si>
  <si>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</si>
  <si>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</si>
  <si>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</si>
  <si>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</si>
  <si>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</si>
  <si>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</si>
  <si>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</si>
  <si>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</si>
  <si>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</si>
  <si>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</si>
  <si>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</si>
  <si>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</si>
  <si>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</si>
  <si>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</si>
  <si>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</si>
  <si>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</si>
  <si>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</si>
  <si>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</si>
  <si>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</si>
  <si>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</si>
  <si>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</si>
  <si>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</si>
  <si>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</si>
  <si>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</si>
  <si>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</si>
  <si>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</si>
  <si>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</si>
  <si>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</si>
  <si>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</si>
  <si>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</si>
  <si>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</si>
  <si>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</si>
  <si>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</si>
  <si>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</si>
  <si>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</si>
  <si>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</si>
  <si>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</si>
  <si>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</si>
  <si>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</si>
  <si>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</si>
  <si>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</si>
  <si>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</si>
  <si>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</si>
  <si>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</si>
  <si>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</si>
  <si>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</si>
  <si>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</si>
  <si>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</si>
  <si>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</si>
  <si>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</si>
  <si>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</si>
  <si>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</si>
  <si>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</si>
  <si>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</si>
  <si>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</si>
  <si>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</si>
  <si>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</si>
  <si>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</si>
  <si>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</si>
  <si>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</si>
  <si>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</si>
  <si>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</si>
  <si>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</si>
  <si>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</si>
  <si>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</si>
  <si>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</si>
  <si>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</si>
  <si>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</si>
  <si>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</si>
  <si>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</si>
  <si>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</si>
  <si>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</si>
  <si>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</si>
  <si>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</si>
  <si>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</si>
  <si>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</si>
  <si>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</si>
  <si>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</si>
  <si>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</si>
  <si>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</si>
  <si>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</si>
  <si>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</si>
  <si>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</si>
  <si>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</si>
  <si>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</si>
  <si>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</si>
  <si>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</si>
  <si>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</si>
  <si>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</si>
  <si>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</si>
  <si>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</si>
  <si>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</si>
  <si>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</si>
  <si>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</si>
  <si>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</si>
  <si>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</si>
  <si>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</si>
  <si>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</si>
  <si>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</si>
  <si>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</si>
  <si>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</si>
  <si>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</si>
  <si>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</si>
  <si>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</si>
  <si>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</si>
  <si>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</si>
  <si>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</si>
  <si>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</si>
  <si>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</si>
  <si>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</si>
  <si>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</si>
  <si>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</si>
  <si>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</si>
  <si>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</si>
  <si>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</si>
  <si>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</si>
  <si>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</si>
  <si>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</si>
  <si>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</si>
  <si>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</si>
  <si>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</si>
  <si>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</si>
  <si>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</si>
  <si>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</si>
  <si>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</si>
  <si>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</si>
  <si>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</si>
  <si>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</si>
  <si>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</si>
  <si>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</si>
  <si>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</si>
  <si>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</si>
  <si>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</si>
  <si>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</si>
  <si>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</si>
  <si>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</si>
  <si>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</si>
  <si>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</si>
  <si>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</si>
  <si>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</si>
  <si>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</si>
  <si>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</si>
  <si>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</si>
  <si>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</si>
  <si>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</si>
  <si>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</si>
  <si>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</si>
  <si>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</si>
  <si>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</si>
  <si>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</si>
  <si>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</si>
  <si>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</si>
  <si>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</si>
  <si>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</si>
  <si>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</si>
  <si>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</si>
  <si>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</si>
  <si>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</si>
  <si>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</si>
  <si>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</si>
  <si>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</si>
  <si>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</si>
  <si>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</si>
  <si>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</si>
  <si>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</si>
  <si>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</si>
  <si>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</si>
  <si>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</si>
  <si>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</si>
  <si>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</si>
  <si>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</si>
  <si>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</si>
  <si>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</si>
  <si>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</si>
  <si>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</si>
  <si>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</si>
  <si>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</si>
  <si>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</si>
  <si>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</si>
  <si>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</si>
  <si>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</si>
  <si>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</si>
  <si>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</si>
  <si>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</si>
  <si>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</si>
  <si>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</si>
  <si>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</si>
  <si>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</si>
  <si>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</si>
  <si>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</si>
  <si>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</si>
  <si>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</si>
  <si>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</si>
  <si>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</si>
  <si>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</si>
  <si>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</si>
  <si>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</si>
  <si>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</si>
  <si>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</si>
  <si>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</si>
  <si>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</si>
  <si>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</si>
  <si>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</si>
  <si>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</si>
  <si>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</si>
  <si>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</si>
  <si>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</si>
  <si>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</si>
  <si>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</si>
  <si>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</si>
  <si>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</si>
  <si>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</si>
  <si>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</si>
  <si>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</si>
  <si>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</si>
  <si>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</si>
  <si>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</si>
  <si>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</si>
  <si>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</si>
  <si>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</si>
  <si>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</si>
  <si>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</si>
  <si>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</si>
  <si>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</si>
  <si>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</si>
  <si>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</si>
  <si>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</si>
  <si>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</si>
  <si>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</si>
  <si>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</si>
  <si>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</si>
  <si>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</si>
  <si>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</si>
  <si>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</si>
  <si>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</si>
  <si>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</si>
  <si>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</si>
  <si>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</si>
  <si>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</si>
  <si>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</si>
  <si>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</si>
  <si>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</si>
  <si>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</si>
  <si>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</si>
  <si>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</si>
  <si>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</si>
  <si>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</si>
  <si>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</si>
  <si>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</si>
  <si>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</si>
  <si>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</si>
  <si>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</si>
  <si>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</si>
  <si>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</si>
  <si>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</si>
  <si>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</si>
  <si>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</si>
  <si>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</si>
  <si>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</si>
  <si>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</si>
  <si>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</si>
  <si>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</si>
  <si>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</si>
  <si>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</si>
  <si>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</si>
  <si>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</si>
  <si>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</si>
  <si>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</si>
  <si>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</si>
  <si>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</si>
  <si>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</si>
  <si>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</si>
  <si>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</si>
  <si>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</si>
  <si>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</si>
  <si>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</si>
  <si>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</si>
  <si>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</si>
  <si>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</si>
  <si>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</si>
  <si>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</si>
  <si>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</si>
  <si>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</si>
  <si>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</si>
  <si>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</si>
  <si>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</si>
  <si>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</si>
  <si>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</si>
  <si>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</si>
  <si>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</si>
  <si>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</si>
  <si>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</si>
  <si>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</si>
  <si>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</si>
  <si>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</si>
  <si>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</si>
  <si>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</si>
  <si>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</si>
  <si>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</si>
  <si>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</si>
  <si>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</si>
  <si>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</si>
  <si>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</si>
  <si>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</si>
  <si>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</si>
  <si>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</si>
  <si>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</si>
  <si>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</si>
  <si>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</si>
  <si>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</si>
  <si>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</si>
  <si>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</si>
  <si>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</si>
  <si>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</si>
  <si>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</si>
  <si>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</si>
  <si>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</si>
  <si>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</si>
  <si>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</si>
  <si>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</si>
  <si>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</si>
  <si>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</si>
  <si>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</si>
  <si>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</si>
  <si>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</si>
  <si>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</si>
  <si>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</si>
  <si>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</si>
  <si>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</si>
  <si>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</si>
  <si>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</si>
  <si>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</si>
  <si>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</si>
  <si>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</si>
  <si>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</si>
  <si>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</si>
  <si>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</si>
  <si>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</si>
  <si>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</si>
  <si>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</si>
  <si>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</si>
  <si>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</si>
  <si>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</si>
  <si>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</si>
  <si>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</si>
  <si>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</si>
  <si>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</si>
  <si>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</si>
  <si>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</si>
  <si>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</si>
  <si>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</si>
  <si>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</si>
  <si>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</si>
  <si>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</si>
  <si>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</si>
  <si>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</si>
  <si>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</si>
  <si>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</si>
  <si>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</si>
  <si>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в следующем периоде написать что входит в прочие собственные средства (замечания комитета)</t>
  </si>
  <si>
    <t>Выручка с учетом ТБР</t>
  </si>
  <si>
    <t>ПЛАНИР. БЕЗ ОБОРОТОВ</t>
  </si>
  <si>
    <t>Факт</t>
  </si>
  <si>
    <t>х</t>
  </si>
  <si>
    <t>от «25» апреля 2018 г. № 320</t>
  </si>
  <si>
    <t>нд</t>
  </si>
  <si>
    <t>23.1.6</t>
  </si>
  <si>
    <t>Форма 20. Отчет об исполнении финансового плана субъекта электроэнергетики (квартальный)</t>
  </si>
  <si>
    <t>Приложение № 20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</si>
  <si>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</si>
  <si>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Субъект Российской Федерации: Красноярский край</t>
  </si>
  <si>
    <t>Общество с ограниченной ответственностью "КрасЭлектроСеть"</t>
  </si>
  <si>
    <t xml:space="preserve"> х </t>
  </si>
  <si>
    <t xml:space="preserve">                    Год раскрытия (предоставления) информации: 2024 год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</si>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</sst>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00000"/>
    <numFmt numFmtId="170" formatCode="#,##0.0000000000000000000000000"/>
  </numFmts>
  <fonts count="6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sz val="18"/>
      <color rgb="FFFFFF00"/>
      <name val="Times New Roman"/>
      <family val="1"/>
      <charset val="204"/>
    </font>
    <font>
      <sz val="16"/>
      <color rgb="FFFFFF00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i/>
      <sz val="10"/>
      <color rgb="FFFFFF00"/>
      <name val="Times New Roman CYR"/>
    </font>
    <font>
      <sz val="14"/>
      <color rgb="FFFFFF00"/>
      <name val="Times New Roman CYR"/>
      <charset val="204"/>
    </font>
    <font>
      <sz val="10"/>
      <color rgb="FFFFFF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</font>
    <font>
      <sz val="11"/>
      <color indexed="8"/>
      <name val="SimSun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43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4" applyNumberFormat="0" applyAlignment="0" applyProtection="0"/>
    <xf numFmtId="0" fontId="21" fillId="21" borderId="5" applyNumberFormat="0" applyAlignment="0" applyProtection="0"/>
    <xf numFmtId="0" fontId="22" fillId="21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2" borderId="1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5" fillId="0" borderId="0"/>
    <xf numFmtId="0" fontId="16" fillId="0" borderId="0"/>
    <xf numFmtId="0" fontId="30" fillId="0" borderId="0"/>
    <xf numFmtId="0" fontId="30" fillId="0" borderId="0"/>
    <xf numFmtId="0" fontId="5" fillId="0" borderId="0"/>
    <xf numFmtId="0" fontId="16" fillId="0" borderId="0"/>
    <xf numFmtId="0" fontId="5" fillId="0" borderId="0"/>
    <xf numFmtId="0" fontId="31" fillId="0" borderId="0"/>
    <xf numFmtId="0" fontId="5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11" applyNumberFormat="0" applyFont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5" borderId="0" applyNumberFormat="0" applyBorder="0" applyAlignment="0" applyProtection="0"/>
    <xf numFmtId="9" fontId="55" fillId="0" borderId="0" applyFont="0" applyFill="0" applyBorder="0" applyAlignment="0" applyProtection="0"/>
    <xf numFmtId="0" fontId="3" fillId="0" borderId="0"/>
    <xf numFmtId="0" fontId="2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8" fillId="16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7" fillId="4" borderId="0" applyNumberFormat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" fillId="0" borderId="0"/>
    <xf numFmtId="0" fontId="17" fillId="4" borderId="0" applyNumberFormat="0" applyBorder="0" applyAlignment="0" applyProtection="0"/>
    <xf numFmtId="0" fontId="18" fillId="10" borderId="0" applyNumberFormat="0" applyBorder="0" applyAlignment="0" applyProtection="0"/>
    <xf numFmtId="0" fontId="17" fillId="12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" fillId="0" borderId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30" fillId="0" borderId="0"/>
    <xf numFmtId="0" fontId="1" fillId="0" borderId="0"/>
    <xf numFmtId="0" fontId="16" fillId="0" borderId="0"/>
    <xf numFmtId="9" fontId="57" fillId="0" borderId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9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0" fillId="0" borderId="0"/>
    <xf numFmtId="0" fontId="3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5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4" applyNumberFormat="0" applyAlignment="0" applyProtection="0"/>
    <xf numFmtId="0" fontId="21" fillId="21" borderId="5" applyNumberFormat="0" applyAlignment="0" applyProtection="0"/>
    <xf numFmtId="0" fontId="22" fillId="21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2" borderId="1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11" applyNumberFormat="0" applyFont="0" applyAlignment="0" applyProtection="0"/>
    <xf numFmtId="0" fontId="35" fillId="0" borderId="12" applyNumberFormat="0" applyFill="0" applyAlignment="0" applyProtection="0"/>
    <xf numFmtId="0" fontId="37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8" fillId="5" borderId="0" applyNumberFormat="0" applyBorder="0" applyAlignment="0" applyProtection="0"/>
    <xf numFmtId="0" fontId="60" fillId="0" borderId="0"/>
    <xf numFmtId="0" fontId="60" fillId="0" borderId="0"/>
    <xf numFmtId="0" fontId="61" fillId="0" borderId="0"/>
    <xf numFmtId="0" fontId="6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60" fillId="0" borderId="0"/>
    <xf numFmtId="0" fontId="6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24" borderId="11" applyNumberFormat="0" applyFont="0" applyAlignment="0" applyProtection="0"/>
    <xf numFmtId="167" fontId="3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7" fillId="3" borderId="0" applyNumberFormat="0" applyBorder="0" applyAlignment="0" applyProtection="0"/>
    <xf numFmtId="165" fontId="30" fillId="0" borderId="0" applyFont="0" applyFill="0" applyBorder="0" applyAlignment="0" applyProtection="0"/>
    <xf numFmtId="0" fontId="58" fillId="0" borderId="0"/>
    <xf numFmtId="0" fontId="16" fillId="0" borderId="0"/>
    <xf numFmtId="0" fontId="58" fillId="0" borderId="0"/>
    <xf numFmtId="0" fontId="16" fillId="0" borderId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164" fontId="30" fillId="0" borderId="0" applyFont="0" applyFill="0" applyBorder="0" applyAlignment="0" applyProtection="0"/>
    <xf numFmtId="0" fontId="58" fillId="0" borderId="0"/>
    <xf numFmtId="0" fontId="58" fillId="0" borderId="0"/>
    <xf numFmtId="0" fontId="16" fillId="0" borderId="0"/>
    <xf numFmtId="0" fontId="58" fillId="0" borderId="0"/>
    <xf numFmtId="9" fontId="16" fillId="0" borderId="0" applyFill="0" applyBorder="0" applyAlignment="0" applyProtection="0"/>
    <xf numFmtId="0" fontId="58" fillId="0" borderId="0"/>
    <xf numFmtId="0" fontId="17" fillId="0" borderId="0"/>
    <xf numFmtId="165" fontId="16" fillId="0" borderId="0" applyFill="0" applyBorder="0" applyAlignment="0" applyProtection="0"/>
    <xf numFmtId="0" fontId="17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7" fillId="11" borderId="0" applyNumberFormat="0" applyBorder="0" applyAlignment="0" applyProtection="0"/>
    <xf numFmtId="0" fontId="58" fillId="0" borderId="0"/>
    <xf numFmtId="0" fontId="16" fillId="0" borderId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58" fillId="0" borderId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6" borderId="0" applyNumberFormat="0" applyBorder="0" applyAlignment="0" applyProtection="0"/>
    <xf numFmtId="165" fontId="16" fillId="0" borderId="0" applyFill="0" applyBorder="0" applyAlignment="0" applyProtection="0"/>
    <xf numFmtId="9" fontId="30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16" fillId="0" borderId="0"/>
  </cellStyleXfs>
  <cellXfs count="142">
    <xf numFmtId="0" fontId="0" fillId="0" borderId="0" xfId="0"/>
    <xf numFmtId="49" fontId="6" fillId="2" borderId="0" xfId="2" applyNumberFormat="1" applyFont="1" applyFill="1" applyAlignment="1">
      <alignment horizontal="center" vertical="center"/>
    </xf>
    <xf numFmtId="0" fontId="5" fillId="2" borderId="0" xfId="2" applyFill="1" applyAlignment="1">
      <alignment wrapText="1"/>
    </xf>
    <xf numFmtId="0" fontId="6" fillId="2" borderId="0" xfId="2" applyFont="1" applyFill="1" applyAlignment="1">
      <alignment horizontal="center" vertical="center" wrapText="1"/>
    </xf>
    <xf numFmtId="0" fontId="5" fillId="2" borderId="0" xfId="2" applyFill="1" applyAlignment="1">
      <alignment horizontal="center" vertical="center" wrapText="1"/>
    </xf>
    <xf numFmtId="0" fontId="5" fillId="2" borderId="0" xfId="2" applyFill="1"/>
    <xf numFmtId="0" fontId="9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justify" vertical="center"/>
    </xf>
    <xf numFmtId="0" fontId="5" fillId="2" borderId="0" xfId="2" applyFill="1" applyAlignment="1">
      <alignment vertical="center"/>
    </xf>
    <xf numFmtId="49" fontId="6" fillId="0" borderId="0" xfId="2" applyNumberFormat="1" applyFont="1" applyAlignment="1">
      <alignment horizontal="center" vertical="center"/>
    </xf>
    <xf numFmtId="0" fontId="5" fillId="0" borderId="0" xfId="2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3" xfId="2" applyNumberFormat="1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 indent="1"/>
    </xf>
    <xf numFmtId="49" fontId="6" fillId="2" borderId="1" xfId="2" applyNumberFormat="1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0" fillId="2" borderId="0" xfId="2" applyFont="1" applyFill="1" applyAlignment="1">
      <alignment horizontal="right"/>
    </xf>
    <xf numFmtId="0" fontId="45" fillId="2" borderId="0" xfId="0" applyFont="1" applyFill="1" applyAlignment="1">
      <alignment horizontal="right"/>
    </xf>
    <xf numFmtId="0" fontId="45" fillId="2" borderId="0" xfId="2" applyFont="1" applyFill="1" applyAlignment="1">
      <alignment horizontal="right"/>
    </xf>
    <xf numFmtId="0" fontId="46" fillId="2" borderId="0" xfId="2" applyFont="1" applyFill="1" applyAlignment="1">
      <alignment horizontal="center" vertical="center" wrapText="1"/>
    </xf>
    <xf numFmtId="0" fontId="41" fillId="2" borderId="0" xfId="2" applyFont="1" applyFill="1"/>
    <xf numFmtId="0" fontId="47" fillId="2" borderId="0" xfId="2" applyFont="1" applyFill="1" applyAlignment="1">
      <alignment horizontal="center" vertical="center" wrapText="1"/>
    </xf>
    <xf numFmtId="4" fontId="41" fillId="2" borderId="0" xfId="0" applyNumberFormat="1" applyFont="1" applyFill="1"/>
    <xf numFmtId="49" fontId="51" fillId="0" borderId="0" xfId="2" applyNumberFormat="1" applyFont="1" applyAlignment="1">
      <alignment horizontal="left" vertical="center"/>
    </xf>
    <xf numFmtId="49" fontId="51" fillId="0" borderId="0" xfId="2" applyNumberFormat="1" applyFont="1" applyAlignment="1">
      <alignment horizontal="left" vertical="center" wrapText="1"/>
    </xf>
    <xf numFmtId="0" fontId="51" fillId="0" borderId="0" xfId="2" applyFont="1" applyAlignment="1">
      <alignment horizontal="left" vertical="top" wrapText="1"/>
    </xf>
    <xf numFmtId="4" fontId="5" fillId="2" borderId="0" xfId="2" applyNumberFormat="1" applyFill="1" applyAlignment="1">
      <alignment vertical="center"/>
    </xf>
    <xf numFmtId="0" fontId="6" fillId="0" borderId="0" xfId="2" applyFont="1" applyAlignment="1">
      <alignment horizontal="left" vertical="top" wrapText="1"/>
    </xf>
    <xf numFmtId="49" fontId="6" fillId="0" borderId="0" xfId="2" applyNumberFormat="1" applyFont="1" applyAlignment="1">
      <alignment horizontal="left" vertical="center"/>
    </xf>
    <xf numFmtId="49" fontId="6" fillId="0" borderId="0" xfId="2" applyNumberFormat="1" applyFont="1" applyAlignment="1">
      <alignment horizontal="left" vertical="center" wrapText="1"/>
    </xf>
    <xf numFmtId="0" fontId="8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2" applyNumberFormat="1" applyFill="1"/>
    <xf numFmtId="4" fontId="5" fillId="2" borderId="0" xfId="2" applyNumberFormat="1" applyFill="1"/>
    <xf numFmtId="0" fontId="6" fillId="2" borderId="13" xfId="2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 vertical="center"/>
    </xf>
    <xf numFmtId="0" fontId="40" fillId="2" borderId="0" xfId="2" applyFont="1" applyFill="1" applyAlignment="1">
      <alignment horizontal="right" vertical="center"/>
    </xf>
    <xf numFmtId="0" fontId="52" fillId="2" borderId="0" xfId="0" applyFont="1" applyFill="1" applyAlignment="1">
      <alignment horizontal="right" vertical="center"/>
    </xf>
    <xf numFmtId="0" fontId="39" fillId="2" borderId="0" xfId="2" applyFont="1" applyFill="1" applyAlignment="1">
      <alignment vertical="center"/>
    </xf>
    <xf numFmtId="0" fontId="52" fillId="2" borderId="0" xfId="2" applyFont="1" applyFill="1"/>
    <xf numFmtId="3" fontId="5" fillId="0" borderId="2" xfId="2" applyNumberFormat="1" applyBorder="1" applyAlignment="1">
      <alignment horizontal="center" vertical="center"/>
    </xf>
    <xf numFmtId="0" fontId="10" fillId="2" borderId="0" xfId="2" applyFont="1" applyFill="1" applyAlignment="1">
      <alignment horizontal="center" vertical="center" wrapText="1"/>
    </xf>
    <xf numFmtId="4" fontId="5" fillId="0" borderId="2" xfId="2" applyNumberFormat="1" applyBorder="1" applyAlignment="1">
      <alignment horizontal="center" vertical="center"/>
    </xf>
    <xf numFmtId="2" fontId="5" fillId="0" borderId="2" xfId="2" applyNumberForma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center" vertical="center"/>
    </xf>
    <xf numFmtId="10" fontId="5" fillId="0" borderId="2" xfId="1" applyNumberFormat="1" applyFont="1" applyFill="1" applyBorder="1" applyAlignment="1">
      <alignment horizontal="center" vertical="center"/>
    </xf>
    <xf numFmtId="0" fontId="5" fillId="0" borderId="2" xfId="2" applyBorder="1" applyAlignment="1">
      <alignment horizontal="left" vertical="center" wrapText="1" indent="3"/>
    </xf>
    <xf numFmtId="0" fontId="5" fillId="0" borderId="2" xfId="2" applyBorder="1" applyAlignment="1">
      <alignment horizontal="left" vertical="center" indent="3"/>
    </xf>
    <xf numFmtId="0" fontId="5" fillId="0" borderId="2" xfId="0" applyFont="1" applyBorder="1" applyAlignment="1">
      <alignment horizontal="left" vertical="center" wrapText="1" indent="7"/>
    </xf>
    <xf numFmtId="0" fontId="5" fillId="0" borderId="2" xfId="2" applyBorder="1" applyAlignment="1">
      <alignment horizontal="left" vertical="center" wrapText="1" indent="5"/>
    </xf>
    <xf numFmtId="10" fontId="5" fillId="0" borderId="2" xfId="582" applyNumberFormat="1" applyFont="1" applyFill="1" applyBorder="1" applyAlignment="1">
      <alignment horizontal="center" vertical="center"/>
    </xf>
    <xf numFmtId="164" fontId="5" fillId="0" borderId="2" xfId="2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2" applyBorder="1" applyAlignment="1">
      <alignment horizontal="left" vertical="center" indent="1"/>
    </xf>
    <xf numFmtId="0" fontId="5" fillId="0" borderId="2" xfId="2" applyBorder="1" applyAlignment="1">
      <alignment horizontal="left" vertical="center" wrapText="1" indent="1"/>
    </xf>
    <xf numFmtId="0" fontId="6" fillId="0" borderId="13" xfId="2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4" fontId="41" fillId="0" borderId="0" xfId="0" applyNumberFormat="1" applyFont="1"/>
    <xf numFmtId="0" fontId="12" fillId="0" borderId="0" xfId="2" applyFont="1"/>
    <xf numFmtId="4" fontId="5" fillId="0" borderId="0" xfId="2" applyNumberFormat="1"/>
    <xf numFmtId="4" fontId="5" fillId="0" borderId="0" xfId="2" applyNumberFormat="1" applyAlignment="1">
      <alignment vertical="center"/>
    </xf>
    <xf numFmtId="0" fontId="12" fillId="0" borderId="2" xfId="2" applyFont="1" applyBorder="1" applyAlignment="1">
      <alignment horizontal="center" vertical="center" wrapText="1"/>
    </xf>
    <xf numFmtId="0" fontId="5" fillId="0" borderId="0" xfId="2"/>
    <xf numFmtId="2" fontId="5" fillId="0" borderId="0" xfId="2" applyNumberFormat="1"/>
    <xf numFmtId="0" fontId="5" fillId="0" borderId="2" xfId="0" applyFont="1" applyBorder="1" applyAlignment="1">
      <alignment vertical="center"/>
    </xf>
    <xf numFmtId="0" fontId="5" fillId="0" borderId="2" xfId="2" applyBorder="1" applyAlignment="1">
      <alignment horizontal="left" vertical="center" indent="7"/>
    </xf>
    <xf numFmtId="0" fontId="39" fillId="0" borderId="0" xfId="2" applyFont="1"/>
    <xf numFmtId="0" fontId="15" fillId="0" borderId="0" xfId="3" applyFont="1" applyAlignment="1">
      <alignment vertical="center" wrapText="1"/>
    </xf>
    <xf numFmtId="0" fontId="16" fillId="0" borderId="0" xfId="4" applyFont="1" applyAlignment="1">
      <alignment vertical="center"/>
    </xf>
    <xf numFmtId="49" fontId="6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48" fillId="0" borderId="0" xfId="2" applyFont="1" applyAlignment="1">
      <alignment horizontal="center" vertical="center" wrapText="1"/>
    </xf>
    <xf numFmtId="0" fontId="44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0" fontId="5" fillId="0" borderId="0" xfId="2" applyAlignment="1">
      <alignment vertical="center"/>
    </xf>
    <xf numFmtId="49" fontId="14" fillId="0" borderId="0" xfId="2" applyNumberFormat="1" applyFont="1" applyAlignment="1">
      <alignment horizontal="center" vertical="center"/>
    </xf>
    <xf numFmtId="2" fontId="50" fillId="0" borderId="0" xfId="2" applyNumberFormat="1" applyFont="1" applyAlignment="1">
      <alignment horizontal="center" vertical="center"/>
    </xf>
    <xf numFmtId="49" fontId="50" fillId="0" borderId="0" xfId="2" applyNumberFormat="1" applyFont="1" applyAlignment="1">
      <alignment horizontal="center" vertical="center"/>
    </xf>
    <xf numFmtId="4" fontId="39" fillId="0" borderId="0" xfId="2" applyNumberFormat="1" applyFont="1"/>
    <xf numFmtId="10" fontId="5" fillId="0" borderId="0" xfId="2" applyNumberFormat="1"/>
    <xf numFmtId="168" fontId="5" fillId="0" borderId="0" xfId="2" applyNumberFormat="1"/>
    <xf numFmtId="2" fontId="39" fillId="0" borderId="0" xfId="2" applyNumberFormat="1" applyFont="1" applyAlignment="1">
      <alignment vertical="center"/>
    </xf>
    <xf numFmtId="2" fontId="39" fillId="0" borderId="0" xfId="2" applyNumberFormat="1" applyFont="1"/>
    <xf numFmtId="169" fontId="5" fillId="0" borderId="0" xfId="2" applyNumberFormat="1"/>
    <xf numFmtId="0" fontId="5" fillId="0" borderId="2" xfId="2" applyBorder="1" applyAlignment="1">
      <alignment horizontal="left" vertical="center" indent="5"/>
    </xf>
    <xf numFmtId="10" fontId="5" fillId="0" borderId="2" xfId="0" applyNumberFormat="1" applyFont="1" applyBorder="1" applyAlignment="1">
      <alignment horizontal="center" vertical="center"/>
    </xf>
    <xf numFmtId="49" fontId="13" fillId="0" borderId="2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  <xf numFmtId="0" fontId="54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165" fontId="5" fillId="0" borderId="2" xfId="2" applyNumberForma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165" fontId="39" fillId="0" borderId="2" xfId="2" applyNumberFormat="1" applyFont="1" applyBorder="1" applyAlignment="1">
      <alignment horizontal="left" vertical="center" wrapText="1"/>
    </xf>
    <xf numFmtId="165" fontId="53" fillId="0" borderId="2" xfId="2" applyNumberFormat="1" applyFont="1" applyBorder="1" applyAlignment="1">
      <alignment horizontal="left" vertical="center" wrapText="1"/>
    </xf>
    <xf numFmtId="0" fontId="39" fillId="0" borderId="2" xfId="2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vertical="center"/>
    </xf>
    <xf numFmtId="0" fontId="5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165" fontId="53" fillId="0" borderId="2" xfId="1" applyNumberFormat="1" applyFont="1" applyFill="1" applyBorder="1" applyAlignment="1">
      <alignment horizontal="left" vertical="center" wrapText="1"/>
    </xf>
    <xf numFmtId="0" fontId="56" fillId="0" borderId="2" xfId="2" applyFont="1" applyBorder="1" applyAlignment="1">
      <alignment horizontal="center" vertical="center" wrapText="1"/>
    </xf>
    <xf numFmtId="0" fontId="56" fillId="0" borderId="2" xfId="2" applyFont="1" applyBorder="1" applyAlignment="1">
      <alignment horizontal="center" vertical="center"/>
    </xf>
    <xf numFmtId="170" fontId="5" fillId="0" borderId="0" xfId="2" applyNumberFormat="1"/>
    <xf numFmtId="11" fontId="5" fillId="0" borderId="0" xfId="2" applyNumberFormat="1"/>
    <xf numFmtId="2" fontId="5" fillId="0" borderId="2" xfId="0" applyNumberFormat="1" applyFont="1" applyBorder="1" applyAlignment="1">
      <alignment horizontal="left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/>
    <xf numFmtId="0" fontId="12" fillId="0" borderId="2" xfId="2" applyFont="1" applyFill="1" applyBorder="1" applyAlignment="1">
      <alignment horizontal="center" vertical="center" wrapText="1"/>
    </xf>
    <xf numFmtId="49" fontId="56" fillId="0" borderId="2" xfId="2" applyNumberFormat="1" applyFont="1" applyFill="1" applyBorder="1" applyAlignment="1">
      <alignment horizontal="center" vertical="center"/>
    </xf>
    <xf numFmtId="0" fontId="56" fillId="0" borderId="2" xfId="2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583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168" fontId="62" fillId="0" borderId="2" xfId="0" applyNumberFormat="1" applyFont="1" applyFill="1" applyBorder="1" applyAlignment="1">
      <alignment horizontal="center"/>
    </xf>
    <xf numFmtId="1" fontId="62" fillId="0" borderId="2" xfId="0" applyNumberFormat="1" applyFont="1" applyFill="1" applyBorder="1" applyAlignment="1">
      <alignment horizontal="center"/>
    </xf>
    <xf numFmtId="1" fontId="62" fillId="0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68" fontId="5" fillId="2" borderId="2" xfId="0" applyNumberFormat="1" applyFont="1" applyFill="1" applyBorder="1" applyAlignment="1">
      <alignment horizontal="center" vertical="center"/>
    </xf>
    <xf numFmtId="0" fontId="44" fillId="0" borderId="0" xfId="2" applyFont="1" applyAlignment="1">
      <alignment horizontal="center" vertical="center" wrapText="1"/>
    </xf>
    <xf numFmtId="0" fontId="6" fillId="0" borderId="0" xfId="2" applyFont="1" applyAlignment="1">
      <alignment horizontal="left" vertical="top" wrapText="1"/>
    </xf>
    <xf numFmtId="49" fontId="14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49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5" fillId="0" borderId="2" xfId="2" applyBorder="1" applyAlignment="1">
      <alignment horizontal="left" vertical="center" wrapText="1"/>
    </xf>
    <xf numFmtId="49" fontId="6" fillId="0" borderId="0" xfId="2" applyNumberFormat="1" applyFont="1" applyAlignment="1">
      <alignment horizontal="left" vertical="center"/>
    </xf>
    <xf numFmtId="49" fontId="6" fillId="0" borderId="0" xfId="2" applyNumberFormat="1" applyFont="1" applyAlignment="1">
      <alignment horizontal="left" vertical="center" wrapText="1"/>
    </xf>
    <xf numFmtId="0" fontId="8" fillId="2" borderId="0" xfId="2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top"/>
    </xf>
    <xf numFmtId="0" fontId="10" fillId="2" borderId="0" xfId="2" applyFont="1" applyFill="1" applyAlignment="1">
      <alignment horizontal="center" vertical="center" wrapText="1"/>
    </xf>
  </cellXfs>
  <cellStyles count="1443">
    <cellStyle name="_Книга1" xfId="1414"/>
    <cellStyle name="_Книга1_Копия АРМ_БП_РСК_V10 0_20100213" xfId="1442"/>
    <cellStyle name="20% - Акцент1 2" xfId="5"/>
    <cellStyle name="20% — акцент1 2" xfId="585"/>
    <cellStyle name="20% - Акцент1 2 2" xfId="1208"/>
    <cellStyle name="20% - Акцент1 3" xfId="852"/>
    <cellStyle name="20% — акцент1 3" xfId="608"/>
    <cellStyle name="20% — акцент1 4" xfId="1399"/>
    <cellStyle name="20% - Акцент2 2" xfId="6"/>
    <cellStyle name="20% — акцент2 2" xfId="586"/>
    <cellStyle name="20% - Акцент2 2 2" xfId="1209"/>
    <cellStyle name="20% - Акцент2 3" xfId="853"/>
    <cellStyle name="20% — акцент2 3" xfId="612"/>
    <cellStyle name="20% — акцент2 4" xfId="619"/>
    <cellStyle name="20% - Акцент3 2" xfId="7"/>
    <cellStyle name="20% — акцент3 2" xfId="587"/>
    <cellStyle name="20% - Акцент3 2 2" xfId="1210"/>
    <cellStyle name="20% - Акцент3 3" xfId="854"/>
    <cellStyle name="20% — акцент3 3" xfId="624"/>
    <cellStyle name="20% — акцент3 4" xfId="1426"/>
    <cellStyle name="20% - Акцент4 2" xfId="8"/>
    <cellStyle name="20% — акцент4 2" xfId="588"/>
    <cellStyle name="20% - Акцент4 2 2" xfId="1211"/>
    <cellStyle name="20% - Акцент4 3" xfId="855"/>
    <cellStyle name="20% — акцент4 3" xfId="607"/>
    <cellStyle name="20% — акцент4 4" xfId="1434"/>
    <cellStyle name="20% - Акцент5 2" xfId="9"/>
    <cellStyle name="20% — акцент5 2" xfId="589"/>
    <cellStyle name="20% - Акцент5 2 2" xfId="1212"/>
    <cellStyle name="20% - Акцент5 3" xfId="856"/>
    <cellStyle name="20% — акцент5 3" xfId="628"/>
    <cellStyle name="20% — акцент5 4" xfId="1410"/>
    <cellStyle name="20% - Акцент6 2" xfId="10"/>
    <cellStyle name="20% — акцент6 2" xfId="590"/>
    <cellStyle name="20% - Акцент6 2 2" xfId="1213"/>
    <cellStyle name="20% - Акцент6 3" xfId="857"/>
    <cellStyle name="20% — акцент6 3" xfId="623"/>
    <cellStyle name="20% — акцент6 4" xfId="1409"/>
    <cellStyle name="40% - Акцент1 2" xfId="11"/>
    <cellStyle name="40% — акцент1 2" xfId="591"/>
    <cellStyle name="40% - Акцент1 2 2" xfId="1214"/>
    <cellStyle name="40% - Акцент1 3" xfId="858"/>
    <cellStyle name="40% — акцент1 3" xfId="606"/>
    <cellStyle name="40% — акцент1 4" xfId="1408"/>
    <cellStyle name="40% - Акцент2 2" xfId="12"/>
    <cellStyle name="40% — акцент2 2" xfId="592"/>
    <cellStyle name="40% - Акцент2 2 2" xfId="1215"/>
    <cellStyle name="40% - Акцент2 3" xfId="859"/>
    <cellStyle name="40% — акцент2 3" xfId="627"/>
    <cellStyle name="40% — акцент2 4" xfId="1433"/>
    <cellStyle name="40% - Акцент3 2" xfId="13"/>
    <cellStyle name="40% — акцент3 2" xfId="593"/>
    <cellStyle name="40% - Акцент3 2 2" xfId="1216"/>
    <cellStyle name="40% - Акцент3 3" xfId="860"/>
    <cellStyle name="40% — акцент3 3" xfId="626"/>
    <cellStyle name="40% — акцент3 4" xfId="1423"/>
    <cellStyle name="40% - Акцент4 2" xfId="14"/>
    <cellStyle name="40% — акцент4 2" xfId="594"/>
    <cellStyle name="40% - Акцент4 2 2" xfId="1217"/>
    <cellStyle name="40% - Акцент4 3" xfId="861"/>
    <cellStyle name="40% — акцент4 3" xfId="622"/>
    <cellStyle name="40% — акцент4 4" xfId="1407"/>
    <cellStyle name="40% - Акцент5 2" xfId="15"/>
    <cellStyle name="40% — акцент5 2" xfId="595"/>
    <cellStyle name="40% - Акцент5 2 2" xfId="1218"/>
    <cellStyle name="40% - Акцент5 3" xfId="862"/>
    <cellStyle name="40% — акцент5 3" xfId="605"/>
    <cellStyle name="40% — акцент5 4" xfId="1427"/>
    <cellStyle name="40% - Акцент6 2" xfId="16"/>
    <cellStyle name="40% — акцент6 2" xfId="596"/>
    <cellStyle name="40% - Акцент6 2 2" xfId="1219"/>
    <cellStyle name="40% - Акцент6 3" xfId="863"/>
    <cellStyle name="40% — акцент6 3" xfId="621"/>
    <cellStyle name="40% — акцент6 4" xfId="1420"/>
    <cellStyle name="60% - Акцент1 2" xfId="17"/>
    <cellStyle name="60% — акцент1 2" xfId="597"/>
    <cellStyle name="60% - Акцент1 3" xfId="864"/>
    <cellStyle name="60% — акцент1 3" xfId="604"/>
    <cellStyle name="60% — акцент1 4" xfId="1432"/>
    <cellStyle name="60% - Акцент2 2" xfId="18"/>
    <cellStyle name="60% — акцент2 2" xfId="598"/>
    <cellStyle name="60% - Акцент2 3" xfId="865"/>
    <cellStyle name="60% — акцент2 3" xfId="620"/>
    <cellStyle name="60% — акцент2 4" xfId="1422"/>
    <cellStyle name="60% - Акцент3 2" xfId="19"/>
    <cellStyle name="60% — акцент3 2" xfId="599"/>
    <cellStyle name="60% - Акцент3 3" xfId="866"/>
    <cellStyle name="60% — акцент3 3" xfId="603"/>
    <cellStyle name="60% — акцент3 4" xfId="1406"/>
    <cellStyle name="60% - Акцент4 2" xfId="20"/>
    <cellStyle name="60% — акцент4 2" xfId="600"/>
    <cellStyle name="60% - Акцент4 3" xfId="867"/>
    <cellStyle name="60% — акцент4 3" xfId="617"/>
    <cellStyle name="60% — акцент4 4" xfId="1431"/>
    <cellStyle name="60% - Акцент5 2" xfId="21"/>
    <cellStyle name="60% — акцент5 2" xfId="601"/>
    <cellStyle name="60% - Акцент5 3" xfId="868"/>
    <cellStyle name="60% — акцент5 3" xfId="616"/>
    <cellStyle name="60% — акцент5 4" xfId="1421"/>
    <cellStyle name="60% - Акцент6 2" xfId="22"/>
    <cellStyle name="60% — акцент6 2" xfId="602"/>
    <cellStyle name="60% - Акцент6 3" xfId="869"/>
    <cellStyle name="60% — акцент6 3" xfId="609"/>
    <cellStyle name="60% — акцент6 4" xfId="1405"/>
    <cellStyle name="Excel Built-in Normal" xfId="1418"/>
    <cellStyle name="Normal 2" xfId="23"/>
    <cellStyle name="Акцент1 2" xfId="24"/>
    <cellStyle name="Акцент1 3" xfId="870"/>
    <cellStyle name="Акцент2 2" xfId="25"/>
    <cellStyle name="Акцент2 3" xfId="871"/>
    <cellStyle name="Акцент3 2" xfId="26"/>
    <cellStyle name="Акцент3 3" xfId="872"/>
    <cellStyle name="Акцент4 2" xfId="27"/>
    <cellStyle name="Акцент4 3" xfId="873"/>
    <cellStyle name="Акцент5 2" xfId="28"/>
    <cellStyle name="Акцент5 3" xfId="874"/>
    <cellStyle name="Акцент6 2" xfId="29"/>
    <cellStyle name="Акцент6 3" xfId="875"/>
    <cellStyle name="Ввод  2" xfId="30"/>
    <cellStyle name="Ввод  3" xfId="876"/>
    <cellStyle name="Вывод 2" xfId="31"/>
    <cellStyle name="Вывод 3" xfId="877"/>
    <cellStyle name="Вычисление 2" xfId="32"/>
    <cellStyle name="Вычисление 3" xfId="878"/>
    <cellStyle name="Заголовок 1 2" xfId="33"/>
    <cellStyle name="Заголовок 1 3" xfId="879"/>
    <cellStyle name="Заголовок 2 2" xfId="34"/>
    <cellStyle name="Заголовок 2 3" xfId="880"/>
    <cellStyle name="Заголовок 3 2" xfId="35"/>
    <cellStyle name="Заголовок 3 3" xfId="881"/>
    <cellStyle name="Заголовок 4 2" xfId="36"/>
    <cellStyle name="Заголовок 4 3" xfId="882"/>
    <cellStyle name="Итог 2" xfId="37"/>
    <cellStyle name="Итог 3" xfId="883"/>
    <cellStyle name="Контрольная ячейка 2" xfId="38"/>
    <cellStyle name="Контрольная ячейка 3" xfId="884"/>
    <cellStyle name="Название 2" xfId="39"/>
    <cellStyle name="Название 3" xfId="885"/>
    <cellStyle name="Нейтральный 2" xfId="40"/>
    <cellStyle name="Нейтральный 3" xfId="886"/>
    <cellStyle name="Обычный" xfId="0" builtinId="0"/>
    <cellStyle name="Обычный 10" xfId="41"/>
    <cellStyle name="Обычный 10 2" xfId="583"/>
    <cellStyle name="Обычный 10 2 2" xfId="887"/>
    <cellStyle name="Обычный 10 3" xfId="1393"/>
    <cellStyle name="Обычный 10 4" xfId="793"/>
    <cellStyle name="Обычный 10 5" xfId="1430"/>
    <cellStyle name="Обычный 11" xfId="584"/>
    <cellStyle name="Обычный 11 2" xfId="851"/>
    <cellStyle name="Обычный 11 3" xfId="1401"/>
    <cellStyle name="Обычный 12" xfId="795"/>
    <cellStyle name="Обычный 12 2" xfId="42"/>
    <cellStyle name="Обычный 12 3" xfId="1441"/>
    <cellStyle name="Обычный 13" xfId="850"/>
    <cellStyle name="Обычный 13 2" xfId="1417"/>
    <cellStyle name="Обычный 15" xfId="1413"/>
    <cellStyle name="Обычный 2" xfId="43"/>
    <cellStyle name="Обычный 2 2" xfId="805"/>
    <cellStyle name="Обычный 2 26 2" xfId="44"/>
    <cellStyle name="Обычный 2 3" xfId="1415"/>
    <cellStyle name="Обычный 3" xfId="45"/>
    <cellStyle name="Обычный 3 10 2" xfId="796"/>
    <cellStyle name="Обычный 3 10 2 2" xfId="1395"/>
    <cellStyle name="Обычный 3 2" xfId="2"/>
    <cellStyle name="Обычный 3 2 2 2" xfId="46"/>
    <cellStyle name="Обычный 3 21" xfId="47"/>
    <cellStyle name="Обычный 3 3" xfId="806"/>
    <cellStyle name="Обычный 3 4" xfId="1412"/>
    <cellStyle name="Обычный 30" xfId="797"/>
    <cellStyle name="Обычный 32 10" xfId="1398"/>
    <cellStyle name="Обычный 4" xfId="48"/>
    <cellStyle name="Обычный 4 2" xfId="49"/>
    <cellStyle name="Обычный 4 3" xfId="1068"/>
    <cellStyle name="Обычный 4 4" xfId="1440"/>
    <cellStyle name="Обычный 5" xfId="50"/>
    <cellStyle name="Обычный 5 2" xfId="1069"/>
    <cellStyle name="Обычный 5 2 2" xfId="1402"/>
    <cellStyle name="Обычный 5 3" xfId="1429"/>
    <cellStyle name="Обычный 6" xfId="51"/>
    <cellStyle name="Обычный 6 10" xfId="52"/>
    <cellStyle name="Обычный 6 10 2" xfId="888"/>
    <cellStyle name="Обычный 6 11" xfId="53"/>
    <cellStyle name="Обычный 6 11 2" xfId="1222"/>
    <cellStyle name="Обычный 6 12" xfId="610"/>
    <cellStyle name="Обычный 6 13" xfId="1404"/>
    <cellStyle name="Обычный 6 2" xfId="54"/>
    <cellStyle name="Обычный 6 2 10" xfId="55"/>
    <cellStyle name="Обычный 6 2 10 2" xfId="1071"/>
    <cellStyle name="Обычный 6 2 11" xfId="56"/>
    <cellStyle name="Обычный 6 2 11 2" xfId="889"/>
    <cellStyle name="Обычный 6 2 12" xfId="57"/>
    <cellStyle name="Обычный 6 2 12 2" xfId="1225"/>
    <cellStyle name="Обычный 6 2 13" xfId="614"/>
    <cellStyle name="Обычный 6 2 2" xfId="58"/>
    <cellStyle name="Обычный 6 2 2 10" xfId="59"/>
    <cellStyle name="Обычный 6 2 2 10 2" xfId="890"/>
    <cellStyle name="Обычный 6 2 2 11" xfId="60"/>
    <cellStyle name="Обычный 6 2 2 11 2" xfId="1226"/>
    <cellStyle name="Обычный 6 2 2 12" xfId="615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2 2" xfId="1076"/>
    <cellStyle name="Обычный 6 2 2 2 2 2 2 3" xfId="66"/>
    <cellStyle name="Обычный 6 2 2 2 2 2 2 3 2" xfId="894"/>
    <cellStyle name="Обычный 6 2 2 2 2 2 2 4" xfId="1253"/>
    <cellStyle name="Обычный 6 2 2 2 2 2 2 5" xfId="653"/>
    <cellStyle name="Обычный 6 2 2 2 2 2 3" xfId="67"/>
    <cellStyle name="Обычный 6 2 2 2 2 2 3 2" xfId="68"/>
    <cellStyle name="Обычный 6 2 2 2 2 2 3 2 2" xfId="1077"/>
    <cellStyle name="Обычный 6 2 2 2 2 2 3 3" xfId="69"/>
    <cellStyle name="Обычный 6 2 2 2 2 2 3 3 2" xfId="895"/>
    <cellStyle name="Обычный 6 2 2 2 2 2 3 4" xfId="1254"/>
    <cellStyle name="Обычный 6 2 2 2 2 2 3 5" xfId="654"/>
    <cellStyle name="Обычный 6 2 2 2 2 2 4" xfId="70"/>
    <cellStyle name="Обычный 6 2 2 2 2 2 4 2" xfId="1075"/>
    <cellStyle name="Обычный 6 2 2 2 2 2 5" xfId="71"/>
    <cellStyle name="Обычный 6 2 2 2 2 2 5 2" xfId="893"/>
    <cellStyle name="Обычный 6 2 2 2 2 2 6" xfId="1252"/>
    <cellStyle name="Обычный 6 2 2 2 2 2 7" xfId="652"/>
    <cellStyle name="Обычный 6 2 2 2 2 2_Книга1" xfId="807"/>
    <cellStyle name="Обычный 6 2 2 2 2 3" xfId="72"/>
    <cellStyle name="Обычный 6 2 2 2 2 3 2" xfId="73"/>
    <cellStyle name="Обычный 6 2 2 2 2 3 2 2" xfId="1078"/>
    <cellStyle name="Обычный 6 2 2 2 2 3 3" xfId="74"/>
    <cellStyle name="Обычный 6 2 2 2 2 3 3 2" xfId="896"/>
    <cellStyle name="Обычный 6 2 2 2 2 3 4" xfId="1255"/>
    <cellStyle name="Обычный 6 2 2 2 2 3 5" xfId="655"/>
    <cellStyle name="Обычный 6 2 2 2 2 4" xfId="75"/>
    <cellStyle name="Обычный 6 2 2 2 2 4 2" xfId="76"/>
    <cellStyle name="Обычный 6 2 2 2 2 4 2 2" xfId="1079"/>
    <cellStyle name="Обычный 6 2 2 2 2 4 3" xfId="77"/>
    <cellStyle name="Обычный 6 2 2 2 2 4 3 2" xfId="897"/>
    <cellStyle name="Обычный 6 2 2 2 2 4 4" xfId="1256"/>
    <cellStyle name="Обычный 6 2 2 2 2 4 5" xfId="656"/>
    <cellStyle name="Обычный 6 2 2 2 2 5" xfId="78"/>
    <cellStyle name="Обычный 6 2 2 2 2 5 2" xfId="1074"/>
    <cellStyle name="Обычный 6 2 2 2 2 6" xfId="79"/>
    <cellStyle name="Обычный 6 2 2 2 2 6 2" xfId="892"/>
    <cellStyle name="Обычный 6 2 2 2 2 7" xfId="1248"/>
    <cellStyle name="Обычный 6 2 2 2 2 8" xfId="648"/>
    <cellStyle name="Обычный 6 2 2 2 2_Книга1" xfId="808"/>
    <cellStyle name="Обычный 6 2 2 2 3" xfId="80"/>
    <cellStyle name="Обычный 6 2 2 2 3 2" xfId="81"/>
    <cellStyle name="Обычный 6 2 2 2 3 2 2" xfId="82"/>
    <cellStyle name="Обычный 6 2 2 2 3 2 2 2" xfId="1082"/>
    <cellStyle name="Обычный 6 2 2 2 3 2 3" xfId="83"/>
    <cellStyle name="Обычный 6 2 2 2 3 2 3 2" xfId="899"/>
    <cellStyle name="Обычный 6 2 2 2 3 2 4" xfId="1257"/>
    <cellStyle name="Обычный 6 2 2 2 3 2 5" xfId="657"/>
    <cellStyle name="Обычный 6 2 2 2 3 3" xfId="84"/>
    <cellStyle name="Обычный 6 2 2 2 3 3 2" xfId="85"/>
    <cellStyle name="Обычный 6 2 2 2 3 3 2 2" xfId="1083"/>
    <cellStyle name="Обычный 6 2 2 2 3 3 3" xfId="86"/>
    <cellStyle name="Обычный 6 2 2 2 3 3 3 2" xfId="900"/>
    <cellStyle name="Обычный 6 2 2 2 3 3 4" xfId="1258"/>
    <cellStyle name="Обычный 6 2 2 2 3 3 5" xfId="658"/>
    <cellStyle name="Обычный 6 2 2 2 3 4" xfId="87"/>
    <cellStyle name="Обычный 6 2 2 2 3 4 2" xfId="1081"/>
    <cellStyle name="Обычный 6 2 2 2 3 5" xfId="88"/>
    <cellStyle name="Обычный 6 2 2 2 3 5 2" xfId="898"/>
    <cellStyle name="Обычный 6 2 2 2 3 6" xfId="1250"/>
    <cellStyle name="Обычный 6 2 2 2 3 7" xfId="650"/>
    <cellStyle name="Обычный 6 2 2 2 3_Книга1" xfId="809"/>
    <cellStyle name="Обычный 6 2 2 2 4" xfId="89"/>
    <cellStyle name="Обычный 6 2 2 2 4 2" xfId="90"/>
    <cellStyle name="Обычный 6 2 2 2 4 2 2" xfId="1084"/>
    <cellStyle name="Обычный 6 2 2 2 4 3" xfId="91"/>
    <cellStyle name="Обычный 6 2 2 2 4 3 2" xfId="901"/>
    <cellStyle name="Обычный 6 2 2 2 4 4" xfId="1259"/>
    <cellStyle name="Обычный 6 2 2 2 4 5" xfId="659"/>
    <cellStyle name="Обычный 6 2 2 2 5" xfId="92"/>
    <cellStyle name="Обычный 6 2 2 2 5 2" xfId="93"/>
    <cellStyle name="Обычный 6 2 2 2 5 2 2" xfId="1085"/>
    <cellStyle name="Обычный 6 2 2 2 5 3" xfId="94"/>
    <cellStyle name="Обычный 6 2 2 2 5 3 2" xfId="902"/>
    <cellStyle name="Обычный 6 2 2 2 5 4" xfId="1260"/>
    <cellStyle name="Обычный 6 2 2 2 5 5" xfId="660"/>
    <cellStyle name="Обычный 6 2 2 2 6" xfId="95"/>
    <cellStyle name="Обычный 6 2 2 2 6 2" xfId="1073"/>
    <cellStyle name="Обычный 6 2 2 2 7" xfId="96"/>
    <cellStyle name="Обычный 6 2 2 2 7 2" xfId="891"/>
    <cellStyle name="Обычный 6 2 2 2 8" xfId="1231"/>
    <cellStyle name="Обычный 6 2 2 2 9" xfId="631"/>
    <cellStyle name="Обычный 6 2 2 2_Книга1" xfId="810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2 2" xfId="1088"/>
    <cellStyle name="Обычный 6 2 2 3 2 2 3" xfId="101"/>
    <cellStyle name="Обычный 6 2 2 3 2 2 3 2" xfId="905"/>
    <cellStyle name="Обычный 6 2 2 3 2 2 4" xfId="1262"/>
    <cellStyle name="Обычный 6 2 2 3 2 2 5" xfId="662"/>
    <cellStyle name="Обычный 6 2 2 3 2 3" xfId="102"/>
    <cellStyle name="Обычный 6 2 2 3 2 3 2" xfId="103"/>
    <cellStyle name="Обычный 6 2 2 3 2 3 2 2" xfId="1089"/>
    <cellStyle name="Обычный 6 2 2 3 2 3 3" xfId="104"/>
    <cellStyle name="Обычный 6 2 2 3 2 3 3 2" xfId="906"/>
    <cellStyle name="Обычный 6 2 2 3 2 3 4" xfId="1263"/>
    <cellStyle name="Обычный 6 2 2 3 2 3 5" xfId="663"/>
    <cellStyle name="Обычный 6 2 2 3 2 4" xfId="105"/>
    <cellStyle name="Обычный 6 2 2 3 2 4 2" xfId="1087"/>
    <cellStyle name="Обычный 6 2 2 3 2 5" xfId="106"/>
    <cellStyle name="Обычный 6 2 2 3 2 5 2" xfId="904"/>
    <cellStyle name="Обычный 6 2 2 3 2 6" xfId="1261"/>
    <cellStyle name="Обычный 6 2 2 3 2 7" xfId="661"/>
    <cellStyle name="Обычный 6 2 2 3 2_Книга1" xfId="811"/>
    <cellStyle name="Обычный 6 2 2 3 3" xfId="107"/>
    <cellStyle name="Обычный 6 2 2 3 3 2" xfId="108"/>
    <cellStyle name="Обычный 6 2 2 3 3 2 2" xfId="1090"/>
    <cellStyle name="Обычный 6 2 2 3 3 3" xfId="109"/>
    <cellStyle name="Обычный 6 2 2 3 3 3 2" xfId="907"/>
    <cellStyle name="Обычный 6 2 2 3 3 4" xfId="1264"/>
    <cellStyle name="Обычный 6 2 2 3 3 5" xfId="664"/>
    <cellStyle name="Обычный 6 2 2 3 4" xfId="110"/>
    <cellStyle name="Обычный 6 2 2 3 4 2" xfId="111"/>
    <cellStyle name="Обычный 6 2 2 3 4 2 2" xfId="1091"/>
    <cellStyle name="Обычный 6 2 2 3 4 3" xfId="112"/>
    <cellStyle name="Обычный 6 2 2 3 4 3 2" xfId="908"/>
    <cellStyle name="Обычный 6 2 2 3 4 4" xfId="1265"/>
    <cellStyle name="Обычный 6 2 2 3 4 5" xfId="665"/>
    <cellStyle name="Обычный 6 2 2 3 5" xfId="113"/>
    <cellStyle name="Обычный 6 2 2 3 5 2" xfId="1086"/>
    <cellStyle name="Обычный 6 2 2 3 6" xfId="114"/>
    <cellStyle name="Обычный 6 2 2 3 6 2" xfId="903"/>
    <cellStyle name="Обычный 6 2 2 3 7" xfId="1243"/>
    <cellStyle name="Обычный 6 2 2 3 8" xfId="643"/>
    <cellStyle name="Обычный 6 2 2 3_Книга1" xfId="812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2 2" xfId="1094"/>
    <cellStyle name="Обычный 6 2 2 4 2 2 3" xfId="119"/>
    <cellStyle name="Обычный 6 2 2 4 2 2 3 2" xfId="911"/>
    <cellStyle name="Обычный 6 2 2 4 2 2 4" xfId="1267"/>
    <cellStyle name="Обычный 6 2 2 4 2 2 5" xfId="667"/>
    <cellStyle name="Обычный 6 2 2 4 2 3" xfId="120"/>
    <cellStyle name="Обычный 6 2 2 4 2 3 2" xfId="121"/>
    <cellStyle name="Обычный 6 2 2 4 2 3 2 2" xfId="1095"/>
    <cellStyle name="Обычный 6 2 2 4 2 3 3" xfId="122"/>
    <cellStyle name="Обычный 6 2 2 4 2 3 3 2" xfId="912"/>
    <cellStyle name="Обычный 6 2 2 4 2 3 4" xfId="1268"/>
    <cellStyle name="Обычный 6 2 2 4 2 3 5" xfId="668"/>
    <cellStyle name="Обычный 6 2 2 4 2 4" xfId="123"/>
    <cellStyle name="Обычный 6 2 2 4 2 4 2" xfId="1093"/>
    <cellStyle name="Обычный 6 2 2 4 2 5" xfId="124"/>
    <cellStyle name="Обычный 6 2 2 4 2 5 2" xfId="910"/>
    <cellStyle name="Обычный 6 2 2 4 2 6" xfId="1266"/>
    <cellStyle name="Обычный 6 2 2 4 2 7" xfId="666"/>
    <cellStyle name="Обычный 6 2 2 4 2_Книга1" xfId="813"/>
    <cellStyle name="Обычный 6 2 2 4 3" xfId="125"/>
    <cellStyle name="Обычный 6 2 2 4 3 2" xfId="126"/>
    <cellStyle name="Обычный 6 2 2 4 3 2 2" xfId="1096"/>
    <cellStyle name="Обычный 6 2 2 4 3 3" xfId="127"/>
    <cellStyle name="Обычный 6 2 2 4 3 3 2" xfId="913"/>
    <cellStyle name="Обычный 6 2 2 4 3 4" xfId="1269"/>
    <cellStyle name="Обычный 6 2 2 4 3 5" xfId="669"/>
    <cellStyle name="Обычный 6 2 2 4 4" xfId="128"/>
    <cellStyle name="Обычный 6 2 2 4 4 2" xfId="129"/>
    <cellStyle name="Обычный 6 2 2 4 4 2 2" xfId="1097"/>
    <cellStyle name="Обычный 6 2 2 4 4 3" xfId="130"/>
    <cellStyle name="Обычный 6 2 2 4 4 3 2" xfId="914"/>
    <cellStyle name="Обычный 6 2 2 4 4 4" xfId="1270"/>
    <cellStyle name="Обычный 6 2 2 4 4 5" xfId="670"/>
    <cellStyle name="Обычный 6 2 2 4 5" xfId="131"/>
    <cellStyle name="Обычный 6 2 2 4 5 2" xfId="1092"/>
    <cellStyle name="Обычный 6 2 2 4 6" xfId="132"/>
    <cellStyle name="Обычный 6 2 2 4 6 2" xfId="909"/>
    <cellStyle name="Обычный 6 2 2 4 7" xfId="1236"/>
    <cellStyle name="Обычный 6 2 2 4 8" xfId="636"/>
    <cellStyle name="Обычный 6 2 2 4_Книга1" xfId="814"/>
    <cellStyle name="Обычный 6 2 2 5" xfId="133"/>
    <cellStyle name="Обычный 6 2 2 5 2" xfId="134"/>
    <cellStyle name="Обычный 6 2 2 5 2 2" xfId="135"/>
    <cellStyle name="Обычный 6 2 2 5 2 2 2" xfId="1099"/>
    <cellStyle name="Обычный 6 2 2 5 2 3" xfId="136"/>
    <cellStyle name="Обычный 6 2 2 5 2 3 2" xfId="916"/>
    <cellStyle name="Обычный 6 2 2 5 2 4" xfId="1272"/>
    <cellStyle name="Обычный 6 2 2 5 2 5" xfId="672"/>
    <cellStyle name="Обычный 6 2 2 5 3" xfId="137"/>
    <cellStyle name="Обычный 6 2 2 5 3 2" xfId="138"/>
    <cellStyle name="Обычный 6 2 2 5 3 2 2" xfId="1100"/>
    <cellStyle name="Обычный 6 2 2 5 3 3" xfId="139"/>
    <cellStyle name="Обычный 6 2 2 5 3 3 2" xfId="917"/>
    <cellStyle name="Обычный 6 2 2 5 3 4" xfId="1273"/>
    <cellStyle name="Обычный 6 2 2 5 3 5" xfId="673"/>
    <cellStyle name="Обычный 6 2 2 5 4" xfId="140"/>
    <cellStyle name="Обычный 6 2 2 5 4 2" xfId="1098"/>
    <cellStyle name="Обычный 6 2 2 5 5" xfId="141"/>
    <cellStyle name="Обычный 6 2 2 5 5 2" xfId="915"/>
    <cellStyle name="Обычный 6 2 2 5 6" xfId="1271"/>
    <cellStyle name="Обычный 6 2 2 5 7" xfId="671"/>
    <cellStyle name="Обычный 6 2 2 5_Книга1" xfId="815"/>
    <cellStyle name="Обычный 6 2 2 6" xfId="142"/>
    <cellStyle name="Обычный 6 2 2 6 2" xfId="143"/>
    <cellStyle name="Обычный 6 2 2 6 2 2" xfId="1101"/>
    <cellStyle name="Обычный 6 2 2 6 3" xfId="144"/>
    <cellStyle name="Обычный 6 2 2 6 3 2" xfId="918"/>
    <cellStyle name="Обычный 6 2 2 6 4" xfId="1274"/>
    <cellStyle name="Обычный 6 2 2 6 5" xfId="674"/>
    <cellStyle name="Обычный 6 2 2 7" xfId="145"/>
    <cellStyle name="Обычный 6 2 2 7 2" xfId="146"/>
    <cellStyle name="Обычный 6 2 2 7 2 2" xfId="1102"/>
    <cellStyle name="Обычный 6 2 2 7 3" xfId="147"/>
    <cellStyle name="Обычный 6 2 2 7 3 2" xfId="919"/>
    <cellStyle name="Обычный 6 2 2 7 4" xfId="1275"/>
    <cellStyle name="Обычный 6 2 2 7 5" xfId="675"/>
    <cellStyle name="Обычный 6 2 2 8" xfId="148"/>
    <cellStyle name="Обычный 6 2 2 8 2" xfId="149"/>
    <cellStyle name="Обычный 6 2 2 8 2 2" xfId="1103"/>
    <cellStyle name="Обычный 6 2 2 8 3" xfId="150"/>
    <cellStyle name="Обычный 6 2 2 8 3 2" xfId="920"/>
    <cellStyle name="Обычный 6 2 2 8 4" xfId="1276"/>
    <cellStyle name="Обычный 6 2 2 8 5" xfId="676"/>
    <cellStyle name="Обычный 6 2 2 9" xfId="151"/>
    <cellStyle name="Обычный 6 2 2 9 2" xfId="1072"/>
    <cellStyle name="Обычный 6 2 2_Книга1" xfId="816"/>
    <cellStyle name="Обычный 6 2 3" xfId="152"/>
    <cellStyle name="Обычный 6 2 3 10" xfId="153"/>
    <cellStyle name="Обычный 6 2 3 10 2" xfId="1104"/>
    <cellStyle name="Обычный 6 2 3 11" xfId="154"/>
    <cellStyle name="Обычный 6 2 3 11 2" xfId="921"/>
    <cellStyle name="Обычный 6 2 3 12" xfId="1228"/>
    <cellStyle name="Обычный 6 2 3 13" xfId="625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2 2" xfId="1108"/>
    <cellStyle name="Обычный 6 2 3 2 2 2 2 3" xfId="160"/>
    <cellStyle name="Обычный 6 2 3 2 2 2 2 3 2" xfId="925"/>
    <cellStyle name="Обычный 6 2 3 2 2 2 2 4" xfId="1278"/>
    <cellStyle name="Обычный 6 2 3 2 2 2 2 5" xfId="678"/>
    <cellStyle name="Обычный 6 2 3 2 2 2 3" xfId="161"/>
    <cellStyle name="Обычный 6 2 3 2 2 2 3 2" xfId="162"/>
    <cellStyle name="Обычный 6 2 3 2 2 2 3 2 2" xfId="1109"/>
    <cellStyle name="Обычный 6 2 3 2 2 2 3 3" xfId="163"/>
    <cellStyle name="Обычный 6 2 3 2 2 2 3 3 2" xfId="926"/>
    <cellStyle name="Обычный 6 2 3 2 2 2 3 4" xfId="1279"/>
    <cellStyle name="Обычный 6 2 3 2 2 2 3 5" xfId="679"/>
    <cellStyle name="Обычный 6 2 3 2 2 2 4" xfId="164"/>
    <cellStyle name="Обычный 6 2 3 2 2 2 4 2" xfId="1107"/>
    <cellStyle name="Обычный 6 2 3 2 2 2 5" xfId="165"/>
    <cellStyle name="Обычный 6 2 3 2 2 2 5 2" xfId="924"/>
    <cellStyle name="Обычный 6 2 3 2 2 2 6" xfId="1277"/>
    <cellStyle name="Обычный 6 2 3 2 2 2 7" xfId="677"/>
    <cellStyle name="Обычный 6 2 3 2 2 2_Книга1" xfId="817"/>
    <cellStyle name="Обычный 6 2 3 2 2 3" xfId="166"/>
    <cellStyle name="Обычный 6 2 3 2 2 3 2" xfId="167"/>
    <cellStyle name="Обычный 6 2 3 2 2 3 2 2" xfId="1110"/>
    <cellStyle name="Обычный 6 2 3 2 2 3 3" xfId="168"/>
    <cellStyle name="Обычный 6 2 3 2 2 3 3 2" xfId="927"/>
    <cellStyle name="Обычный 6 2 3 2 2 3 4" xfId="1280"/>
    <cellStyle name="Обычный 6 2 3 2 2 3 5" xfId="680"/>
    <cellStyle name="Обычный 6 2 3 2 2 4" xfId="169"/>
    <cellStyle name="Обычный 6 2 3 2 2 4 2" xfId="170"/>
    <cellStyle name="Обычный 6 2 3 2 2 4 2 2" xfId="1111"/>
    <cellStyle name="Обычный 6 2 3 2 2 4 3" xfId="171"/>
    <cellStyle name="Обычный 6 2 3 2 2 4 3 2" xfId="928"/>
    <cellStyle name="Обычный 6 2 3 2 2 4 4" xfId="1281"/>
    <cellStyle name="Обычный 6 2 3 2 2 4 5" xfId="681"/>
    <cellStyle name="Обычный 6 2 3 2 2 5" xfId="172"/>
    <cellStyle name="Обычный 6 2 3 2 2 5 2" xfId="1106"/>
    <cellStyle name="Обычный 6 2 3 2 2 6" xfId="173"/>
    <cellStyle name="Обычный 6 2 3 2 2 6 2" xfId="923"/>
    <cellStyle name="Обычный 6 2 3 2 2 7" xfId="1247"/>
    <cellStyle name="Обычный 6 2 3 2 2 8" xfId="647"/>
    <cellStyle name="Обычный 6 2 3 2 2_Книга1" xfId="818"/>
    <cellStyle name="Обычный 6 2 3 2 3" xfId="174"/>
    <cellStyle name="Обычный 6 2 3 2 3 2" xfId="175"/>
    <cellStyle name="Обычный 6 2 3 2 3 2 2" xfId="176"/>
    <cellStyle name="Обычный 6 2 3 2 3 2 2 2" xfId="1113"/>
    <cellStyle name="Обычный 6 2 3 2 3 2 3" xfId="177"/>
    <cellStyle name="Обычный 6 2 3 2 3 2 3 2" xfId="930"/>
    <cellStyle name="Обычный 6 2 3 2 3 2 4" xfId="1282"/>
    <cellStyle name="Обычный 6 2 3 2 3 2 5" xfId="682"/>
    <cellStyle name="Обычный 6 2 3 2 3 3" xfId="178"/>
    <cellStyle name="Обычный 6 2 3 2 3 3 2" xfId="179"/>
    <cellStyle name="Обычный 6 2 3 2 3 3 2 2" xfId="1114"/>
    <cellStyle name="Обычный 6 2 3 2 3 3 3" xfId="180"/>
    <cellStyle name="Обычный 6 2 3 2 3 3 3 2" xfId="931"/>
    <cellStyle name="Обычный 6 2 3 2 3 3 4" xfId="1283"/>
    <cellStyle name="Обычный 6 2 3 2 3 3 5" xfId="683"/>
    <cellStyle name="Обычный 6 2 3 2 3 4" xfId="181"/>
    <cellStyle name="Обычный 6 2 3 2 3 4 2" xfId="1112"/>
    <cellStyle name="Обычный 6 2 3 2 3 5" xfId="182"/>
    <cellStyle name="Обычный 6 2 3 2 3 5 2" xfId="929"/>
    <cellStyle name="Обычный 6 2 3 2 3 6" xfId="1249"/>
    <cellStyle name="Обычный 6 2 3 2 3 7" xfId="649"/>
    <cellStyle name="Обычный 6 2 3 2 3_Книга1" xfId="819"/>
    <cellStyle name="Обычный 6 2 3 2 4" xfId="183"/>
    <cellStyle name="Обычный 6 2 3 2 4 2" xfId="184"/>
    <cellStyle name="Обычный 6 2 3 2 4 2 2" xfId="1115"/>
    <cellStyle name="Обычный 6 2 3 2 4 3" xfId="185"/>
    <cellStyle name="Обычный 6 2 3 2 4 3 2" xfId="932"/>
    <cellStyle name="Обычный 6 2 3 2 4 4" xfId="1284"/>
    <cellStyle name="Обычный 6 2 3 2 4 5" xfId="684"/>
    <cellStyle name="Обычный 6 2 3 2 5" xfId="186"/>
    <cellStyle name="Обычный 6 2 3 2 5 2" xfId="187"/>
    <cellStyle name="Обычный 6 2 3 2 5 2 2" xfId="1116"/>
    <cellStyle name="Обычный 6 2 3 2 5 3" xfId="188"/>
    <cellStyle name="Обычный 6 2 3 2 5 3 2" xfId="933"/>
    <cellStyle name="Обычный 6 2 3 2 5 4" xfId="1285"/>
    <cellStyle name="Обычный 6 2 3 2 5 5" xfId="685"/>
    <cellStyle name="Обычный 6 2 3 2 6" xfId="189"/>
    <cellStyle name="Обычный 6 2 3 2 6 2" xfId="1105"/>
    <cellStyle name="Обычный 6 2 3 2 7" xfId="190"/>
    <cellStyle name="Обычный 6 2 3 2 7 2" xfId="922"/>
    <cellStyle name="Обычный 6 2 3 2 8" xfId="1230"/>
    <cellStyle name="Обычный 6 2 3 2 9" xfId="630"/>
    <cellStyle name="Обычный 6 2 3 2_Книга1" xfId="82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2 2" xfId="1119"/>
    <cellStyle name="Обычный 6 2 3 3 2 2 3" xfId="195"/>
    <cellStyle name="Обычный 6 2 3 3 2 2 3 2" xfId="936"/>
    <cellStyle name="Обычный 6 2 3 3 2 2 4" xfId="1287"/>
    <cellStyle name="Обычный 6 2 3 3 2 2 5" xfId="687"/>
    <cellStyle name="Обычный 6 2 3 3 2 3" xfId="196"/>
    <cellStyle name="Обычный 6 2 3 3 2 3 2" xfId="197"/>
    <cellStyle name="Обычный 6 2 3 3 2 3 2 2" xfId="1120"/>
    <cellStyle name="Обычный 6 2 3 3 2 3 3" xfId="198"/>
    <cellStyle name="Обычный 6 2 3 3 2 3 3 2" xfId="937"/>
    <cellStyle name="Обычный 6 2 3 3 2 3 4" xfId="1288"/>
    <cellStyle name="Обычный 6 2 3 3 2 3 5" xfId="688"/>
    <cellStyle name="Обычный 6 2 3 3 2 4" xfId="199"/>
    <cellStyle name="Обычный 6 2 3 3 2 4 2" xfId="1118"/>
    <cellStyle name="Обычный 6 2 3 3 2 5" xfId="200"/>
    <cellStyle name="Обычный 6 2 3 3 2 5 2" xfId="935"/>
    <cellStyle name="Обычный 6 2 3 3 2 6" xfId="1286"/>
    <cellStyle name="Обычный 6 2 3 3 2 7" xfId="686"/>
    <cellStyle name="Обычный 6 2 3 3 2_Книга1" xfId="821"/>
    <cellStyle name="Обычный 6 2 3 3 3" xfId="201"/>
    <cellStyle name="Обычный 6 2 3 3 3 2" xfId="202"/>
    <cellStyle name="Обычный 6 2 3 3 3 2 2" xfId="1121"/>
    <cellStyle name="Обычный 6 2 3 3 3 3" xfId="203"/>
    <cellStyle name="Обычный 6 2 3 3 3 3 2" xfId="938"/>
    <cellStyle name="Обычный 6 2 3 3 3 4" xfId="1289"/>
    <cellStyle name="Обычный 6 2 3 3 3 5" xfId="689"/>
    <cellStyle name="Обычный 6 2 3 3 4" xfId="204"/>
    <cellStyle name="Обычный 6 2 3 3 4 2" xfId="205"/>
    <cellStyle name="Обычный 6 2 3 3 4 2 2" xfId="1122"/>
    <cellStyle name="Обычный 6 2 3 3 4 3" xfId="206"/>
    <cellStyle name="Обычный 6 2 3 3 4 3 2" xfId="939"/>
    <cellStyle name="Обычный 6 2 3 3 4 4" xfId="1290"/>
    <cellStyle name="Обычный 6 2 3 3 4 5" xfId="690"/>
    <cellStyle name="Обычный 6 2 3 3 5" xfId="207"/>
    <cellStyle name="Обычный 6 2 3 3 5 2" xfId="1117"/>
    <cellStyle name="Обычный 6 2 3 3 6" xfId="208"/>
    <cellStyle name="Обычный 6 2 3 3 6 2" xfId="934"/>
    <cellStyle name="Обычный 6 2 3 3 7" xfId="1245"/>
    <cellStyle name="Обычный 6 2 3 3 8" xfId="645"/>
    <cellStyle name="Обычный 6 2 3 3_Книга1" xfId="822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2 2" xfId="1125"/>
    <cellStyle name="Обычный 6 2 3 4 2 2 3" xfId="213"/>
    <cellStyle name="Обычный 6 2 3 4 2 2 3 2" xfId="942"/>
    <cellStyle name="Обычный 6 2 3 4 2 2 4" xfId="1292"/>
    <cellStyle name="Обычный 6 2 3 4 2 2 5" xfId="692"/>
    <cellStyle name="Обычный 6 2 3 4 2 3" xfId="214"/>
    <cellStyle name="Обычный 6 2 3 4 2 3 2" xfId="215"/>
    <cellStyle name="Обычный 6 2 3 4 2 3 2 2" xfId="1126"/>
    <cellStyle name="Обычный 6 2 3 4 2 3 3" xfId="216"/>
    <cellStyle name="Обычный 6 2 3 4 2 3 3 2" xfId="943"/>
    <cellStyle name="Обычный 6 2 3 4 2 3 4" xfId="1293"/>
    <cellStyle name="Обычный 6 2 3 4 2 3 5" xfId="693"/>
    <cellStyle name="Обычный 6 2 3 4 2 4" xfId="217"/>
    <cellStyle name="Обычный 6 2 3 4 2 4 2" xfId="1124"/>
    <cellStyle name="Обычный 6 2 3 4 2 5" xfId="218"/>
    <cellStyle name="Обычный 6 2 3 4 2 5 2" xfId="941"/>
    <cellStyle name="Обычный 6 2 3 4 2 6" xfId="1291"/>
    <cellStyle name="Обычный 6 2 3 4 2 7" xfId="691"/>
    <cellStyle name="Обычный 6 2 3 4 2_Книга1" xfId="823"/>
    <cellStyle name="Обычный 6 2 3 4 3" xfId="219"/>
    <cellStyle name="Обычный 6 2 3 4 3 2" xfId="220"/>
    <cellStyle name="Обычный 6 2 3 4 3 2 2" xfId="1127"/>
    <cellStyle name="Обычный 6 2 3 4 3 3" xfId="221"/>
    <cellStyle name="Обычный 6 2 3 4 3 3 2" xfId="944"/>
    <cellStyle name="Обычный 6 2 3 4 3 4" xfId="1294"/>
    <cellStyle name="Обычный 6 2 3 4 3 5" xfId="694"/>
    <cellStyle name="Обычный 6 2 3 4 4" xfId="222"/>
    <cellStyle name="Обычный 6 2 3 4 4 2" xfId="223"/>
    <cellStyle name="Обычный 6 2 3 4 4 2 2" xfId="1128"/>
    <cellStyle name="Обычный 6 2 3 4 4 3" xfId="224"/>
    <cellStyle name="Обычный 6 2 3 4 4 3 2" xfId="945"/>
    <cellStyle name="Обычный 6 2 3 4 4 4" xfId="1295"/>
    <cellStyle name="Обычный 6 2 3 4 4 5" xfId="695"/>
    <cellStyle name="Обычный 6 2 3 4 5" xfId="225"/>
    <cellStyle name="Обычный 6 2 3 4 5 2" xfId="1123"/>
    <cellStyle name="Обычный 6 2 3 4 6" xfId="226"/>
    <cellStyle name="Обычный 6 2 3 4 6 2" xfId="940"/>
    <cellStyle name="Обычный 6 2 3 4 7" xfId="1238"/>
    <cellStyle name="Обычный 6 2 3 4 8" xfId="638"/>
    <cellStyle name="Обычный 6 2 3 4_Книга1" xfId="824"/>
    <cellStyle name="Обычный 6 2 3 5" xfId="227"/>
    <cellStyle name="Обычный 6 2 3 5 2" xfId="228"/>
    <cellStyle name="Обычный 6 2 3 5 2 2" xfId="229"/>
    <cellStyle name="Обычный 6 2 3 5 2 2 2" xfId="1130"/>
    <cellStyle name="Обычный 6 2 3 5 2 3" xfId="230"/>
    <cellStyle name="Обычный 6 2 3 5 2 3 2" xfId="947"/>
    <cellStyle name="Обычный 6 2 3 5 2 4" xfId="1297"/>
    <cellStyle name="Обычный 6 2 3 5 2 5" xfId="697"/>
    <cellStyle name="Обычный 6 2 3 5 3" xfId="231"/>
    <cellStyle name="Обычный 6 2 3 5 3 2" xfId="232"/>
    <cellStyle name="Обычный 6 2 3 5 3 2 2" xfId="1131"/>
    <cellStyle name="Обычный 6 2 3 5 3 3" xfId="233"/>
    <cellStyle name="Обычный 6 2 3 5 3 3 2" xfId="948"/>
    <cellStyle name="Обычный 6 2 3 5 3 4" xfId="1298"/>
    <cellStyle name="Обычный 6 2 3 5 3 5" xfId="698"/>
    <cellStyle name="Обычный 6 2 3 5 4" xfId="234"/>
    <cellStyle name="Обычный 6 2 3 5 4 2" xfId="1129"/>
    <cellStyle name="Обычный 6 2 3 5 5" xfId="235"/>
    <cellStyle name="Обычный 6 2 3 5 5 2" xfId="946"/>
    <cellStyle name="Обычный 6 2 3 5 6" xfId="1296"/>
    <cellStyle name="Обычный 6 2 3 5 7" xfId="696"/>
    <cellStyle name="Обычный 6 2 3 5_Книга1" xfId="825"/>
    <cellStyle name="Обычный 6 2 3 6" xfId="236"/>
    <cellStyle name="Обычный 6 2 3 6 2" xfId="237"/>
    <cellStyle name="Обычный 6 2 3 6 2 2" xfId="1132"/>
    <cellStyle name="Обычный 6 2 3 6 3" xfId="238"/>
    <cellStyle name="Обычный 6 2 3 6 3 2" xfId="949"/>
    <cellStyle name="Обычный 6 2 3 6 4" xfId="1299"/>
    <cellStyle name="Обычный 6 2 3 6 5" xfId="699"/>
    <cellStyle name="Обычный 6 2 3 7" xfId="239"/>
    <cellStyle name="Обычный 6 2 3 7 2" xfId="240"/>
    <cellStyle name="Обычный 6 2 3 7 2 2" xfId="1133"/>
    <cellStyle name="Обычный 6 2 3 7 3" xfId="241"/>
    <cellStyle name="Обычный 6 2 3 7 3 2" xfId="950"/>
    <cellStyle name="Обычный 6 2 3 7 4" xfId="1300"/>
    <cellStyle name="Обычный 6 2 3 7 5" xfId="700"/>
    <cellStyle name="Обычный 6 2 3 8" xfId="242"/>
    <cellStyle name="Обычный 6 2 3 8 2" xfId="243"/>
    <cellStyle name="Обычный 6 2 3 8 2 2" xfId="1134"/>
    <cellStyle name="Обычный 6 2 3 8 3" xfId="244"/>
    <cellStyle name="Обычный 6 2 3 8 3 2" xfId="951"/>
    <cellStyle name="Обычный 6 2 3 8 4" xfId="1301"/>
    <cellStyle name="Обычный 6 2 3 8 5" xfId="701"/>
    <cellStyle name="Обычный 6 2 3 9" xfId="245"/>
    <cellStyle name="Обычный 6 2 3 9 2" xfId="826"/>
    <cellStyle name="Обычный 6 2 3_Книга1" xfId="827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2 2" xfId="1137"/>
    <cellStyle name="Обычный 6 2 4 2 2 3" xfId="250"/>
    <cellStyle name="Обычный 6 2 4 2 2 3 2" xfId="954"/>
    <cellStyle name="Обычный 6 2 4 2 2 4" xfId="1303"/>
    <cellStyle name="Обычный 6 2 4 2 2 5" xfId="703"/>
    <cellStyle name="Обычный 6 2 4 2 3" xfId="251"/>
    <cellStyle name="Обычный 6 2 4 2 3 2" xfId="252"/>
    <cellStyle name="Обычный 6 2 4 2 3 2 2" xfId="1138"/>
    <cellStyle name="Обычный 6 2 4 2 3 3" xfId="253"/>
    <cellStyle name="Обычный 6 2 4 2 3 3 2" xfId="955"/>
    <cellStyle name="Обычный 6 2 4 2 3 4" xfId="1304"/>
    <cellStyle name="Обычный 6 2 4 2 3 5" xfId="704"/>
    <cellStyle name="Обычный 6 2 4 2 4" xfId="254"/>
    <cellStyle name="Обычный 6 2 4 2 4 2" xfId="1136"/>
    <cellStyle name="Обычный 6 2 4 2 5" xfId="255"/>
    <cellStyle name="Обычный 6 2 4 2 5 2" xfId="953"/>
    <cellStyle name="Обычный 6 2 4 2 6" xfId="1302"/>
    <cellStyle name="Обычный 6 2 4 2 7" xfId="702"/>
    <cellStyle name="Обычный 6 2 4 2_Книга1" xfId="828"/>
    <cellStyle name="Обычный 6 2 4 3" xfId="256"/>
    <cellStyle name="Обычный 6 2 4 3 2" xfId="257"/>
    <cellStyle name="Обычный 6 2 4 3 2 2" xfId="1139"/>
    <cellStyle name="Обычный 6 2 4 3 3" xfId="258"/>
    <cellStyle name="Обычный 6 2 4 3 3 2" xfId="956"/>
    <cellStyle name="Обычный 6 2 4 3 4" xfId="1305"/>
    <cellStyle name="Обычный 6 2 4 3 5" xfId="705"/>
    <cellStyle name="Обычный 6 2 4 4" xfId="259"/>
    <cellStyle name="Обычный 6 2 4 4 2" xfId="260"/>
    <cellStyle name="Обычный 6 2 4 4 2 2" xfId="1140"/>
    <cellStyle name="Обычный 6 2 4 4 3" xfId="261"/>
    <cellStyle name="Обычный 6 2 4 4 3 2" xfId="957"/>
    <cellStyle name="Обычный 6 2 4 4 4" xfId="1306"/>
    <cellStyle name="Обычный 6 2 4 4 5" xfId="706"/>
    <cellStyle name="Обычный 6 2 4 5" xfId="262"/>
    <cellStyle name="Обычный 6 2 4 5 2" xfId="1135"/>
    <cellStyle name="Обычный 6 2 4 6" xfId="263"/>
    <cellStyle name="Обычный 6 2 4 6 2" xfId="952"/>
    <cellStyle name="Обычный 6 2 4 7" xfId="1242"/>
    <cellStyle name="Обычный 6 2 4 8" xfId="642"/>
    <cellStyle name="Обычный 6 2 4_Книга1" xfId="829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2 2" xfId="1143"/>
    <cellStyle name="Обычный 6 2 5 2 2 3" xfId="268"/>
    <cellStyle name="Обычный 6 2 5 2 2 3 2" xfId="960"/>
    <cellStyle name="Обычный 6 2 5 2 2 4" xfId="1308"/>
    <cellStyle name="Обычный 6 2 5 2 2 5" xfId="708"/>
    <cellStyle name="Обычный 6 2 5 2 3" xfId="269"/>
    <cellStyle name="Обычный 6 2 5 2 3 2" xfId="270"/>
    <cellStyle name="Обычный 6 2 5 2 3 2 2" xfId="1144"/>
    <cellStyle name="Обычный 6 2 5 2 3 3" xfId="271"/>
    <cellStyle name="Обычный 6 2 5 2 3 3 2" xfId="961"/>
    <cellStyle name="Обычный 6 2 5 2 3 4" xfId="1309"/>
    <cellStyle name="Обычный 6 2 5 2 3 5" xfId="709"/>
    <cellStyle name="Обычный 6 2 5 2 4" xfId="272"/>
    <cellStyle name="Обычный 6 2 5 2 4 2" xfId="1142"/>
    <cellStyle name="Обычный 6 2 5 2 5" xfId="273"/>
    <cellStyle name="Обычный 6 2 5 2 5 2" xfId="959"/>
    <cellStyle name="Обычный 6 2 5 2 6" xfId="1307"/>
    <cellStyle name="Обычный 6 2 5 2 7" xfId="707"/>
    <cellStyle name="Обычный 6 2 5 2_Книга1" xfId="830"/>
    <cellStyle name="Обычный 6 2 5 3" xfId="274"/>
    <cellStyle name="Обычный 6 2 5 3 2" xfId="275"/>
    <cellStyle name="Обычный 6 2 5 3 2 2" xfId="1145"/>
    <cellStyle name="Обычный 6 2 5 3 3" xfId="276"/>
    <cellStyle name="Обычный 6 2 5 3 3 2" xfId="962"/>
    <cellStyle name="Обычный 6 2 5 3 4" xfId="1310"/>
    <cellStyle name="Обычный 6 2 5 3 5" xfId="710"/>
    <cellStyle name="Обычный 6 2 5 4" xfId="277"/>
    <cellStyle name="Обычный 6 2 5 4 2" xfId="278"/>
    <cellStyle name="Обычный 6 2 5 4 2 2" xfId="1146"/>
    <cellStyle name="Обычный 6 2 5 4 3" xfId="279"/>
    <cellStyle name="Обычный 6 2 5 4 3 2" xfId="963"/>
    <cellStyle name="Обычный 6 2 5 4 4" xfId="1311"/>
    <cellStyle name="Обычный 6 2 5 4 5" xfId="711"/>
    <cellStyle name="Обычный 6 2 5 5" xfId="280"/>
    <cellStyle name="Обычный 6 2 5 5 2" xfId="1141"/>
    <cellStyle name="Обычный 6 2 5 6" xfId="281"/>
    <cellStyle name="Обычный 6 2 5 6 2" xfId="958"/>
    <cellStyle name="Обычный 6 2 5 7" xfId="1235"/>
    <cellStyle name="Обычный 6 2 5 8" xfId="635"/>
    <cellStyle name="Обычный 6 2 5_Книга1" xfId="831"/>
    <cellStyle name="Обычный 6 2 6" xfId="282"/>
    <cellStyle name="Обычный 6 2 6 2" xfId="283"/>
    <cellStyle name="Обычный 6 2 6 2 2" xfId="284"/>
    <cellStyle name="Обычный 6 2 6 2 2 2" xfId="1148"/>
    <cellStyle name="Обычный 6 2 6 2 3" xfId="285"/>
    <cellStyle name="Обычный 6 2 6 2 3 2" xfId="965"/>
    <cellStyle name="Обычный 6 2 6 2 4" xfId="1313"/>
    <cellStyle name="Обычный 6 2 6 2 5" xfId="713"/>
    <cellStyle name="Обычный 6 2 6 3" xfId="286"/>
    <cellStyle name="Обычный 6 2 6 3 2" xfId="287"/>
    <cellStyle name="Обычный 6 2 6 3 2 2" xfId="1149"/>
    <cellStyle name="Обычный 6 2 6 3 3" xfId="288"/>
    <cellStyle name="Обычный 6 2 6 3 3 2" xfId="966"/>
    <cellStyle name="Обычный 6 2 6 3 4" xfId="1314"/>
    <cellStyle name="Обычный 6 2 6 3 5" xfId="714"/>
    <cellStyle name="Обычный 6 2 6 4" xfId="289"/>
    <cellStyle name="Обычный 6 2 6 4 2" xfId="1147"/>
    <cellStyle name="Обычный 6 2 6 5" xfId="290"/>
    <cellStyle name="Обычный 6 2 6 5 2" xfId="964"/>
    <cellStyle name="Обычный 6 2 6 6" xfId="1312"/>
    <cellStyle name="Обычный 6 2 6 7" xfId="712"/>
    <cellStyle name="Обычный 6 2 6_Книга1" xfId="832"/>
    <cellStyle name="Обычный 6 2 7" xfId="291"/>
    <cellStyle name="Обычный 6 2 7 2" xfId="292"/>
    <cellStyle name="Обычный 6 2 7 2 2" xfId="1150"/>
    <cellStyle name="Обычный 6 2 7 3" xfId="293"/>
    <cellStyle name="Обычный 6 2 7 3 2" xfId="967"/>
    <cellStyle name="Обычный 6 2 7 4" xfId="1315"/>
    <cellStyle name="Обычный 6 2 7 5" xfId="715"/>
    <cellStyle name="Обычный 6 2 8" xfId="294"/>
    <cellStyle name="Обычный 6 2 8 2" xfId="295"/>
    <cellStyle name="Обычный 6 2 8 2 2" xfId="1151"/>
    <cellStyle name="Обычный 6 2 8 3" xfId="296"/>
    <cellStyle name="Обычный 6 2 8 3 2" xfId="968"/>
    <cellStyle name="Обычный 6 2 8 4" xfId="1316"/>
    <cellStyle name="Обычный 6 2 8 5" xfId="716"/>
    <cellStyle name="Обычный 6 2 9" xfId="297"/>
    <cellStyle name="Обычный 6 2 9 2" xfId="298"/>
    <cellStyle name="Обычный 6 2 9 2 2" xfId="1152"/>
    <cellStyle name="Обычный 6 2 9 3" xfId="299"/>
    <cellStyle name="Обычный 6 2 9 3 2" xfId="969"/>
    <cellStyle name="Обычный 6 2 9 4" xfId="1317"/>
    <cellStyle name="Обычный 6 2 9 5" xfId="717"/>
    <cellStyle name="Обычный 6 2_Книга1" xfId="833"/>
    <cellStyle name="Обычный 6 3" xfId="300"/>
    <cellStyle name="Обычный 6 3 2" xfId="301"/>
    <cellStyle name="Обычный 6 3 2 2" xfId="302"/>
    <cellStyle name="Обычный 6 3 2 2 2" xfId="303"/>
    <cellStyle name="Обычный 6 3 2 2 2 2" xfId="1155"/>
    <cellStyle name="Обычный 6 3 2 2 3" xfId="304"/>
    <cellStyle name="Обычный 6 3 2 2 3 2" xfId="972"/>
    <cellStyle name="Обычный 6 3 2 2 4" xfId="1319"/>
    <cellStyle name="Обычный 6 3 2 2 5" xfId="719"/>
    <cellStyle name="Обычный 6 3 2 3" xfId="305"/>
    <cellStyle name="Обычный 6 3 2 3 2" xfId="306"/>
    <cellStyle name="Обычный 6 3 2 3 2 2" xfId="1156"/>
    <cellStyle name="Обычный 6 3 2 3 3" xfId="307"/>
    <cellStyle name="Обычный 6 3 2 3 3 2" xfId="973"/>
    <cellStyle name="Обычный 6 3 2 3 4" xfId="1320"/>
    <cellStyle name="Обычный 6 3 2 3 5" xfId="720"/>
    <cellStyle name="Обычный 6 3 2 4" xfId="308"/>
    <cellStyle name="Обычный 6 3 2 4 2" xfId="1154"/>
    <cellStyle name="Обычный 6 3 2 5" xfId="309"/>
    <cellStyle name="Обычный 6 3 2 5 2" xfId="971"/>
    <cellStyle name="Обычный 6 3 2 6" xfId="1318"/>
    <cellStyle name="Обычный 6 3 2 7" xfId="718"/>
    <cellStyle name="Обычный 6 3 2_Книга1" xfId="834"/>
    <cellStyle name="Обычный 6 3 3" xfId="310"/>
    <cellStyle name="Обычный 6 3 3 2" xfId="311"/>
    <cellStyle name="Обычный 6 3 3 2 2" xfId="1157"/>
    <cellStyle name="Обычный 6 3 3 3" xfId="312"/>
    <cellStyle name="Обычный 6 3 3 3 2" xfId="974"/>
    <cellStyle name="Обычный 6 3 3 4" xfId="1321"/>
    <cellStyle name="Обычный 6 3 3 5" xfId="721"/>
    <cellStyle name="Обычный 6 3 4" xfId="313"/>
    <cellStyle name="Обычный 6 3 4 2" xfId="314"/>
    <cellStyle name="Обычный 6 3 4 2 2" xfId="1158"/>
    <cellStyle name="Обычный 6 3 4 3" xfId="315"/>
    <cellStyle name="Обычный 6 3 4 3 2" xfId="975"/>
    <cellStyle name="Обычный 6 3 4 4" xfId="1322"/>
    <cellStyle name="Обычный 6 3 4 5" xfId="722"/>
    <cellStyle name="Обычный 6 3 5" xfId="316"/>
    <cellStyle name="Обычный 6 3 5 2" xfId="1153"/>
    <cellStyle name="Обычный 6 3 6" xfId="317"/>
    <cellStyle name="Обычный 6 3 6 2" xfId="970"/>
    <cellStyle name="Обычный 6 3 7" xfId="1239"/>
    <cellStyle name="Обычный 6 3 8" xfId="639"/>
    <cellStyle name="Обычный 6 3_Книга1" xfId="835"/>
    <cellStyle name="Обычный 6 4" xfId="318"/>
    <cellStyle name="Обычный 6 4 2" xfId="319"/>
    <cellStyle name="Обычный 6 4 2 2" xfId="320"/>
    <cellStyle name="Обычный 6 4 2 2 2" xfId="321"/>
    <cellStyle name="Обычный 6 4 2 2 2 2" xfId="1161"/>
    <cellStyle name="Обычный 6 4 2 2 3" xfId="322"/>
    <cellStyle name="Обычный 6 4 2 2 3 2" xfId="978"/>
    <cellStyle name="Обычный 6 4 2 2 4" xfId="1324"/>
    <cellStyle name="Обычный 6 4 2 2 5" xfId="724"/>
    <cellStyle name="Обычный 6 4 2 3" xfId="323"/>
    <cellStyle name="Обычный 6 4 2 3 2" xfId="324"/>
    <cellStyle name="Обычный 6 4 2 3 2 2" xfId="1162"/>
    <cellStyle name="Обычный 6 4 2 3 3" xfId="325"/>
    <cellStyle name="Обычный 6 4 2 3 3 2" xfId="979"/>
    <cellStyle name="Обычный 6 4 2 3 4" xfId="1325"/>
    <cellStyle name="Обычный 6 4 2 3 5" xfId="725"/>
    <cellStyle name="Обычный 6 4 2 4" xfId="326"/>
    <cellStyle name="Обычный 6 4 2 4 2" xfId="1160"/>
    <cellStyle name="Обычный 6 4 2 5" xfId="327"/>
    <cellStyle name="Обычный 6 4 2 5 2" xfId="977"/>
    <cellStyle name="Обычный 6 4 2 6" xfId="1323"/>
    <cellStyle name="Обычный 6 4 2 7" xfId="723"/>
    <cellStyle name="Обычный 6 4 2_Книга1" xfId="836"/>
    <cellStyle name="Обычный 6 4 3" xfId="328"/>
    <cellStyle name="Обычный 6 4 3 2" xfId="329"/>
    <cellStyle name="Обычный 6 4 3 2 2" xfId="1163"/>
    <cellStyle name="Обычный 6 4 3 3" xfId="330"/>
    <cellStyle name="Обычный 6 4 3 3 2" xfId="980"/>
    <cellStyle name="Обычный 6 4 3 4" xfId="1326"/>
    <cellStyle name="Обычный 6 4 3 5" xfId="726"/>
    <cellStyle name="Обычный 6 4 4" xfId="331"/>
    <cellStyle name="Обычный 6 4 4 2" xfId="332"/>
    <cellStyle name="Обычный 6 4 4 2 2" xfId="1164"/>
    <cellStyle name="Обычный 6 4 4 3" xfId="333"/>
    <cellStyle name="Обычный 6 4 4 3 2" xfId="981"/>
    <cellStyle name="Обычный 6 4 4 4" xfId="1327"/>
    <cellStyle name="Обычный 6 4 4 5" xfId="727"/>
    <cellStyle name="Обычный 6 4 5" xfId="334"/>
    <cellStyle name="Обычный 6 4 5 2" xfId="1159"/>
    <cellStyle name="Обычный 6 4 6" xfId="335"/>
    <cellStyle name="Обычный 6 4 6 2" xfId="976"/>
    <cellStyle name="Обычный 6 4 7" xfId="1232"/>
    <cellStyle name="Обычный 6 4 8" xfId="632"/>
    <cellStyle name="Обычный 6 4_Книга1" xfId="837"/>
    <cellStyle name="Обычный 6 5" xfId="336"/>
    <cellStyle name="Обычный 6 5 2" xfId="337"/>
    <cellStyle name="Обычный 6 5 2 2" xfId="338"/>
    <cellStyle name="Обычный 6 5 2 2 2" xfId="1166"/>
    <cellStyle name="Обычный 6 5 2 3" xfId="339"/>
    <cellStyle name="Обычный 6 5 2 3 2" xfId="983"/>
    <cellStyle name="Обычный 6 5 2 4" xfId="1329"/>
    <cellStyle name="Обычный 6 5 2 5" xfId="729"/>
    <cellStyle name="Обычный 6 5 3" xfId="340"/>
    <cellStyle name="Обычный 6 5 3 2" xfId="341"/>
    <cellStyle name="Обычный 6 5 3 2 2" xfId="1167"/>
    <cellStyle name="Обычный 6 5 3 3" xfId="342"/>
    <cellStyle name="Обычный 6 5 3 3 2" xfId="984"/>
    <cellStyle name="Обычный 6 5 3 4" xfId="1330"/>
    <cellStyle name="Обычный 6 5 3 5" xfId="730"/>
    <cellStyle name="Обычный 6 5 4" xfId="343"/>
    <cellStyle name="Обычный 6 5 4 2" xfId="1165"/>
    <cellStyle name="Обычный 6 5 5" xfId="344"/>
    <cellStyle name="Обычный 6 5 5 2" xfId="982"/>
    <cellStyle name="Обычный 6 5 6" xfId="1328"/>
    <cellStyle name="Обычный 6 5 7" xfId="728"/>
    <cellStyle name="Обычный 6 5_Книга1" xfId="838"/>
    <cellStyle name="Обычный 6 6" xfId="345"/>
    <cellStyle name="Обычный 6 6 2" xfId="346"/>
    <cellStyle name="Обычный 6 6 2 2" xfId="1168"/>
    <cellStyle name="Обычный 6 6 3" xfId="347"/>
    <cellStyle name="Обычный 6 6 3 2" xfId="985"/>
    <cellStyle name="Обычный 6 6 4" xfId="1331"/>
    <cellStyle name="Обычный 6 6 5" xfId="731"/>
    <cellStyle name="Обычный 6 7" xfId="348"/>
    <cellStyle name="Обычный 6 7 2" xfId="349"/>
    <cellStyle name="Обычный 6 7 2 2" xfId="1169"/>
    <cellStyle name="Обычный 6 7 3" xfId="350"/>
    <cellStyle name="Обычный 6 7 3 2" xfId="986"/>
    <cellStyle name="Обычный 6 7 4" xfId="1332"/>
    <cellStyle name="Обычный 6 7 5" xfId="732"/>
    <cellStyle name="Обычный 6 8" xfId="351"/>
    <cellStyle name="Обычный 6 8 2" xfId="352"/>
    <cellStyle name="Обычный 6 8 2 2" xfId="1170"/>
    <cellStyle name="Обычный 6 8 3" xfId="353"/>
    <cellStyle name="Обычный 6 8 3 2" xfId="987"/>
    <cellStyle name="Обычный 6 8 4" xfId="1333"/>
    <cellStyle name="Обычный 6 8 5" xfId="733"/>
    <cellStyle name="Обычный 6 9" xfId="354"/>
    <cellStyle name="Обычный 6 9 2" xfId="1070"/>
    <cellStyle name="Обычный 6_Книга1" xfId="839"/>
    <cellStyle name="Обычный 7" xfId="355"/>
    <cellStyle name="Обычный 7 10" xfId="1067"/>
    <cellStyle name="Обычный 7 11" xfId="1439"/>
    <cellStyle name="Обычный 7 2" xfId="356"/>
    <cellStyle name="Обычный 7 2 10" xfId="357"/>
    <cellStyle name="Обычный 7 2 10 2" xfId="1227"/>
    <cellStyle name="Обычный 7 2 11" xfId="61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1175"/>
    <cellStyle name="Обычный 7 2 2 2 2 3" xfId="362"/>
    <cellStyle name="Обычный 7 2 2 2 2 3 2" xfId="991"/>
    <cellStyle name="Обычный 7 2 2 2 2 4" xfId="1335"/>
    <cellStyle name="Обычный 7 2 2 2 2 5" xfId="735"/>
    <cellStyle name="Обычный 7 2 2 2 3" xfId="363"/>
    <cellStyle name="Обычный 7 2 2 2 3 2" xfId="364"/>
    <cellStyle name="Обычный 7 2 2 2 3 2 2" xfId="1176"/>
    <cellStyle name="Обычный 7 2 2 2 3 3" xfId="365"/>
    <cellStyle name="Обычный 7 2 2 2 3 3 2" xfId="992"/>
    <cellStyle name="Обычный 7 2 2 2 3 4" xfId="1336"/>
    <cellStyle name="Обычный 7 2 2 2 3 5" xfId="736"/>
    <cellStyle name="Обычный 7 2 2 2 4" xfId="366"/>
    <cellStyle name="Обычный 7 2 2 2 4 2" xfId="1174"/>
    <cellStyle name="Обычный 7 2 2 2 5" xfId="367"/>
    <cellStyle name="Обычный 7 2 2 2 5 2" xfId="990"/>
    <cellStyle name="Обычный 7 2 2 2 6" xfId="1334"/>
    <cellStyle name="Обычный 7 2 2 2 7" xfId="734"/>
    <cellStyle name="Обычный 7 2 2 2_Книга1" xfId="840"/>
    <cellStyle name="Обычный 7 2 2 3" xfId="368"/>
    <cellStyle name="Обычный 7 2 2 3 2" xfId="369"/>
    <cellStyle name="Обычный 7 2 2 3 2 2" xfId="1177"/>
    <cellStyle name="Обычный 7 2 2 3 3" xfId="370"/>
    <cellStyle name="Обычный 7 2 2 3 3 2" xfId="993"/>
    <cellStyle name="Обычный 7 2 2 3 4" xfId="1337"/>
    <cellStyle name="Обычный 7 2 2 3 5" xfId="737"/>
    <cellStyle name="Обычный 7 2 2 4" xfId="371"/>
    <cellStyle name="Обычный 7 2 2 4 2" xfId="372"/>
    <cellStyle name="Обычный 7 2 2 4 2 2" xfId="1178"/>
    <cellStyle name="Обычный 7 2 2 4 3" xfId="373"/>
    <cellStyle name="Обычный 7 2 2 4 3 2" xfId="994"/>
    <cellStyle name="Обычный 7 2 2 4 4" xfId="1338"/>
    <cellStyle name="Обычный 7 2 2 4 5" xfId="738"/>
    <cellStyle name="Обычный 7 2 2 5" xfId="374"/>
    <cellStyle name="Обычный 7 2 2 5 2" xfId="1173"/>
    <cellStyle name="Обычный 7 2 2 6" xfId="375"/>
    <cellStyle name="Обычный 7 2 2 6 2" xfId="989"/>
    <cellStyle name="Обычный 7 2 2 7" xfId="1244"/>
    <cellStyle name="Обычный 7 2 2 8" xfId="644"/>
    <cellStyle name="Обычный 7 2 2_Книга1" xfId="841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1181"/>
    <cellStyle name="Обычный 7 2 3 2 2 3" xfId="380"/>
    <cellStyle name="Обычный 7 2 3 2 2 3 2" xfId="997"/>
    <cellStyle name="Обычный 7 2 3 2 2 4" xfId="1340"/>
    <cellStyle name="Обычный 7 2 3 2 2 5" xfId="740"/>
    <cellStyle name="Обычный 7 2 3 2 3" xfId="381"/>
    <cellStyle name="Обычный 7 2 3 2 3 2" xfId="382"/>
    <cellStyle name="Обычный 7 2 3 2 3 2 2" xfId="1182"/>
    <cellStyle name="Обычный 7 2 3 2 3 3" xfId="383"/>
    <cellStyle name="Обычный 7 2 3 2 3 3 2" xfId="998"/>
    <cellStyle name="Обычный 7 2 3 2 3 4" xfId="1341"/>
    <cellStyle name="Обычный 7 2 3 2 3 5" xfId="741"/>
    <cellStyle name="Обычный 7 2 3 2 4" xfId="384"/>
    <cellStyle name="Обычный 7 2 3 2 4 2" xfId="1180"/>
    <cellStyle name="Обычный 7 2 3 2 5" xfId="385"/>
    <cellStyle name="Обычный 7 2 3 2 5 2" xfId="996"/>
    <cellStyle name="Обычный 7 2 3 2 6" xfId="1339"/>
    <cellStyle name="Обычный 7 2 3 2 7" xfId="739"/>
    <cellStyle name="Обычный 7 2 3 2_Книга1" xfId="842"/>
    <cellStyle name="Обычный 7 2 3 3" xfId="386"/>
    <cellStyle name="Обычный 7 2 3 3 2" xfId="387"/>
    <cellStyle name="Обычный 7 2 3 3 2 2" xfId="1183"/>
    <cellStyle name="Обычный 7 2 3 3 3" xfId="388"/>
    <cellStyle name="Обычный 7 2 3 3 3 2" xfId="999"/>
    <cellStyle name="Обычный 7 2 3 3 4" xfId="1342"/>
    <cellStyle name="Обычный 7 2 3 3 5" xfId="742"/>
    <cellStyle name="Обычный 7 2 3 4" xfId="389"/>
    <cellStyle name="Обычный 7 2 3 4 2" xfId="390"/>
    <cellStyle name="Обычный 7 2 3 4 2 2" xfId="1184"/>
    <cellStyle name="Обычный 7 2 3 4 3" xfId="391"/>
    <cellStyle name="Обычный 7 2 3 4 3 2" xfId="1000"/>
    <cellStyle name="Обычный 7 2 3 4 4" xfId="1343"/>
    <cellStyle name="Обычный 7 2 3 4 5" xfId="743"/>
    <cellStyle name="Обычный 7 2 3 5" xfId="392"/>
    <cellStyle name="Обычный 7 2 3 5 2" xfId="1179"/>
    <cellStyle name="Обычный 7 2 3 6" xfId="393"/>
    <cellStyle name="Обычный 7 2 3 6 2" xfId="995"/>
    <cellStyle name="Обычный 7 2 3 7" xfId="1237"/>
    <cellStyle name="Обычный 7 2 3 8" xfId="637"/>
    <cellStyle name="Обычный 7 2 3_Книга1" xfId="843"/>
    <cellStyle name="Обычный 7 2 4" xfId="394"/>
    <cellStyle name="Обычный 7 2 4 2" xfId="395"/>
    <cellStyle name="Обычный 7 2 4 2 2" xfId="396"/>
    <cellStyle name="Обычный 7 2 4 2 2 2" xfId="1186"/>
    <cellStyle name="Обычный 7 2 4 2 3" xfId="397"/>
    <cellStyle name="Обычный 7 2 4 2 3 2" xfId="1002"/>
    <cellStyle name="Обычный 7 2 4 2 4" xfId="1345"/>
    <cellStyle name="Обычный 7 2 4 2 5" xfId="745"/>
    <cellStyle name="Обычный 7 2 4 3" xfId="398"/>
    <cellStyle name="Обычный 7 2 4 3 2" xfId="399"/>
    <cellStyle name="Обычный 7 2 4 3 2 2" xfId="1187"/>
    <cellStyle name="Обычный 7 2 4 3 3" xfId="400"/>
    <cellStyle name="Обычный 7 2 4 3 3 2" xfId="1003"/>
    <cellStyle name="Обычный 7 2 4 3 4" xfId="1346"/>
    <cellStyle name="Обычный 7 2 4 3 5" xfId="746"/>
    <cellStyle name="Обычный 7 2 4 4" xfId="401"/>
    <cellStyle name="Обычный 7 2 4 4 2" xfId="1185"/>
    <cellStyle name="Обычный 7 2 4 5" xfId="402"/>
    <cellStyle name="Обычный 7 2 4 5 2" xfId="1001"/>
    <cellStyle name="Обычный 7 2 4 6" xfId="1344"/>
    <cellStyle name="Обычный 7 2 4 7" xfId="744"/>
    <cellStyle name="Обычный 7 2 4_Книга1" xfId="844"/>
    <cellStyle name="Обычный 7 2 5" xfId="403"/>
    <cellStyle name="Обычный 7 2 5 2" xfId="404"/>
    <cellStyle name="Обычный 7 2 5 2 2" xfId="1188"/>
    <cellStyle name="Обычный 7 2 5 3" xfId="405"/>
    <cellStyle name="Обычный 7 2 5 3 2" xfId="1004"/>
    <cellStyle name="Обычный 7 2 5 4" xfId="1347"/>
    <cellStyle name="Обычный 7 2 5 5" xfId="747"/>
    <cellStyle name="Обычный 7 2 6" xfId="406"/>
    <cellStyle name="Обычный 7 2 6 2" xfId="407"/>
    <cellStyle name="Обычный 7 2 6 2 2" xfId="1189"/>
    <cellStyle name="Обычный 7 2 6 3" xfId="408"/>
    <cellStyle name="Обычный 7 2 6 3 2" xfId="1005"/>
    <cellStyle name="Обычный 7 2 6 4" xfId="1348"/>
    <cellStyle name="Обычный 7 2 6 5" xfId="748"/>
    <cellStyle name="Обычный 7 2 7" xfId="409"/>
    <cellStyle name="Обычный 7 2 7 2" xfId="410"/>
    <cellStyle name="Обычный 7 2 7 2 2" xfId="1190"/>
    <cellStyle name="Обычный 7 2 7 3" xfId="411"/>
    <cellStyle name="Обычный 7 2 7 3 2" xfId="1006"/>
    <cellStyle name="Обычный 7 2 7 4" xfId="1349"/>
    <cellStyle name="Обычный 7 2 7 5" xfId="749"/>
    <cellStyle name="Обычный 7 2 8" xfId="412"/>
    <cellStyle name="Обычный 7 2 8 2" xfId="1172"/>
    <cellStyle name="Обычный 7 2 9" xfId="413"/>
    <cellStyle name="Обычный 7 2 9 2" xfId="988"/>
    <cellStyle name="Обычный 7 2_Книга1" xfId="845"/>
    <cellStyle name="Обычный 7 3" xfId="804"/>
    <cellStyle name="Обычный 7 4" xfId="1171"/>
    <cellStyle name="Обычный 7 5" xfId="1207"/>
    <cellStyle name="Обычный 7 6" xfId="1080"/>
    <cellStyle name="Обычный 7 7" xfId="1205"/>
    <cellStyle name="Обычный 7 8" xfId="1066"/>
    <cellStyle name="Обычный 7 9" xfId="1206"/>
    <cellStyle name="Обычный 8" xfId="3"/>
    <cellStyle name="Обычный 8 2" xfId="1424"/>
    <cellStyle name="Обычный 9" xfId="414"/>
    <cellStyle name="Обычный 9 10" xfId="1403"/>
    <cellStyle name="Обычный 9 2" xfId="415"/>
    <cellStyle name="Обычный 9 2 2" xfId="416"/>
    <cellStyle name="Обычный 9 2 2 2" xfId="417"/>
    <cellStyle name="Обычный 9 2 2 2 2" xfId="418"/>
    <cellStyle name="Обычный 9 2 2 2 2 2" xfId="1194"/>
    <cellStyle name="Обычный 9 2 2 2 3" xfId="419"/>
    <cellStyle name="Обычный 9 2 2 2 3 2" xfId="1010"/>
    <cellStyle name="Обычный 9 2 2 2 4" xfId="1351"/>
    <cellStyle name="Обычный 9 2 2 2 5" xfId="751"/>
    <cellStyle name="Обычный 9 2 2 3" xfId="420"/>
    <cellStyle name="Обычный 9 2 2 3 2" xfId="421"/>
    <cellStyle name="Обычный 9 2 2 3 2 2" xfId="1195"/>
    <cellStyle name="Обычный 9 2 2 3 3" xfId="422"/>
    <cellStyle name="Обычный 9 2 2 3 3 2" xfId="1011"/>
    <cellStyle name="Обычный 9 2 2 3 4" xfId="1352"/>
    <cellStyle name="Обычный 9 2 2 3 5" xfId="752"/>
    <cellStyle name="Обычный 9 2 2 4" xfId="423"/>
    <cellStyle name="Обычный 9 2 2 4 2" xfId="424"/>
    <cellStyle name="Обычный 9 2 2 4 2 2" xfId="1196"/>
    <cellStyle name="Обычный 9 2 2 4 3" xfId="425"/>
    <cellStyle name="Обычный 9 2 2 4 3 2" xfId="1012"/>
    <cellStyle name="Обычный 9 2 2 4 4" xfId="1353"/>
    <cellStyle name="Обычный 9 2 2 4 5" xfId="753"/>
    <cellStyle name="Обычный 9 2 2 5" xfId="426"/>
    <cellStyle name="Обычный 9 2 2 5 2" xfId="1193"/>
    <cellStyle name="Обычный 9 2 2 6" xfId="427"/>
    <cellStyle name="Обычный 9 2 2 6 2" xfId="1009"/>
    <cellStyle name="Обычный 9 2 2 7" xfId="1350"/>
    <cellStyle name="Обычный 9 2 2 8" xfId="750"/>
    <cellStyle name="Обычный 9 2 2_Книга1" xfId="846"/>
    <cellStyle name="Обычный 9 2 3" xfId="428"/>
    <cellStyle name="Обычный 9 2 3 2" xfId="429"/>
    <cellStyle name="Обычный 9 2 3 2 2" xfId="1197"/>
    <cellStyle name="Обычный 9 2 3 3" xfId="430"/>
    <cellStyle name="Обычный 9 2 3 3 2" xfId="1013"/>
    <cellStyle name="Обычный 9 2 3 4" xfId="1354"/>
    <cellStyle name="Обычный 9 2 3 5" xfId="754"/>
    <cellStyle name="Обычный 9 2 4" xfId="431"/>
    <cellStyle name="Обычный 9 2 4 2" xfId="432"/>
    <cellStyle name="Обычный 9 2 4 2 2" xfId="1198"/>
    <cellStyle name="Обычный 9 2 4 3" xfId="433"/>
    <cellStyle name="Обычный 9 2 4 3 2" xfId="1014"/>
    <cellStyle name="Обычный 9 2 4 4" xfId="1355"/>
    <cellStyle name="Обычный 9 2 4 5" xfId="755"/>
    <cellStyle name="Обычный 9 2 5" xfId="434"/>
    <cellStyle name="Обычный 9 2 5 2" xfId="1192"/>
    <cellStyle name="Обычный 9 2 6" xfId="435"/>
    <cellStyle name="Обычный 9 2 6 2" xfId="1008"/>
    <cellStyle name="Обычный 9 2 7" xfId="1246"/>
    <cellStyle name="Обычный 9 2 8" xfId="646"/>
    <cellStyle name="Обычный 9 2_Книга1" xfId="847"/>
    <cellStyle name="Обычный 9 3" xfId="436"/>
    <cellStyle name="Обычный 9 3 2" xfId="437"/>
    <cellStyle name="Обычный 9 3 2 2" xfId="438"/>
    <cellStyle name="Обычный 9 3 2 2 2" xfId="1200"/>
    <cellStyle name="Обычный 9 3 2 3" xfId="439"/>
    <cellStyle name="Обычный 9 3 2 3 2" xfId="1016"/>
    <cellStyle name="Обычный 9 3 2 4" xfId="1356"/>
    <cellStyle name="Обычный 9 3 2 5" xfId="756"/>
    <cellStyle name="Обычный 9 3 3" xfId="440"/>
    <cellStyle name="Обычный 9 3 3 2" xfId="441"/>
    <cellStyle name="Обычный 9 3 3 2 2" xfId="1201"/>
    <cellStyle name="Обычный 9 3 3 3" xfId="442"/>
    <cellStyle name="Обычный 9 3 3 3 2" xfId="1017"/>
    <cellStyle name="Обычный 9 3 3 4" xfId="1357"/>
    <cellStyle name="Обычный 9 3 3 5" xfId="757"/>
    <cellStyle name="Обычный 9 3 4" xfId="443"/>
    <cellStyle name="Обычный 9 3 4 2" xfId="444"/>
    <cellStyle name="Обычный 9 3 4 2 2" xfId="1202"/>
    <cellStyle name="Обычный 9 3 4 3" xfId="445"/>
    <cellStyle name="Обычный 9 3 4 3 2" xfId="1018"/>
    <cellStyle name="Обычный 9 3 4 4" xfId="1358"/>
    <cellStyle name="Обычный 9 3 4 5" xfId="758"/>
    <cellStyle name="Обычный 9 3 5" xfId="446"/>
    <cellStyle name="Обычный 9 3 5 2" xfId="1199"/>
    <cellStyle name="Обычный 9 3 6" xfId="447"/>
    <cellStyle name="Обычный 9 3 6 2" xfId="1015"/>
    <cellStyle name="Обычный 9 3 7" xfId="1251"/>
    <cellStyle name="Обычный 9 3 8" xfId="651"/>
    <cellStyle name="Обычный 9 3_Книга1" xfId="848"/>
    <cellStyle name="Обычный 9 4" xfId="448"/>
    <cellStyle name="Обычный 9 4 2" xfId="449"/>
    <cellStyle name="Обычный 9 4 2 2" xfId="1203"/>
    <cellStyle name="Обычный 9 4 3" xfId="450"/>
    <cellStyle name="Обычный 9 4 3 2" xfId="1019"/>
    <cellStyle name="Обычный 9 4 4" xfId="1359"/>
    <cellStyle name="Обычный 9 4 5" xfId="759"/>
    <cellStyle name="Обычный 9 5" xfId="451"/>
    <cellStyle name="Обычный 9 5 2" xfId="452"/>
    <cellStyle name="Обычный 9 5 2 2" xfId="1204"/>
    <cellStyle name="Обычный 9 5 3" xfId="453"/>
    <cellStyle name="Обычный 9 5 3 2" xfId="1020"/>
    <cellStyle name="Обычный 9 5 4" xfId="1360"/>
    <cellStyle name="Обычный 9 5 5" xfId="760"/>
    <cellStyle name="Обычный 9 6" xfId="454"/>
    <cellStyle name="Обычный 9 6 2" xfId="1191"/>
    <cellStyle name="Обычный 9 7" xfId="455"/>
    <cellStyle name="Обычный 9 7 2" xfId="1007"/>
    <cellStyle name="Обычный 9 8" xfId="1229"/>
    <cellStyle name="Обычный 9 9" xfId="629"/>
    <cellStyle name="Обычный 9_Книга1" xfId="849"/>
    <cellStyle name="Обычный_Формат МЭ  - (кор  08 09 2010) 2" xfId="4"/>
    <cellStyle name="Плохой 2" xfId="456"/>
    <cellStyle name="Плохой 3" xfId="1021"/>
    <cellStyle name="Пояснение 2" xfId="457"/>
    <cellStyle name="Пояснение 3" xfId="1022"/>
    <cellStyle name="Примечание 2" xfId="458"/>
    <cellStyle name="Примечание 2 2" xfId="1220"/>
    <cellStyle name="Примечание 3" xfId="1023"/>
    <cellStyle name="Процентный" xfId="582" builtinId="5"/>
    <cellStyle name="Процентный 2" xfId="459"/>
    <cellStyle name="Процентный 2 2" xfId="1416"/>
    <cellStyle name="Процентный 2 3" xfId="798"/>
    <cellStyle name="Процентный 2 3 2" xfId="799"/>
    <cellStyle name="Процентный 3" xfId="460"/>
    <cellStyle name="Процентный 3 2" xfId="1438"/>
    <cellStyle name="Процентный 4" xfId="800"/>
    <cellStyle name="Процентный 4 2" xfId="1396"/>
    <cellStyle name="Процентный 5" xfId="1436"/>
    <cellStyle name="Связанная ячейка 2" xfId="461"/>
    <cellStyle name="Связанная ячейка 3" xfId="1024"/>
    <cellStyle name="Стиль 1" xfId="462"/>
    <cellStyle name="Стиль 1 2" xfId="1425"/>
    <cellStyle name="Текст предупреждения 2" xfId="463"/>
    <cellStyle name="Текст предупреждения 3" xfId="1025"/>
    <cellStyle name="Финансовый" xfId="1" builtinId="3"/>
    <cellStyle name="Финансовый 2" xfId="464"/>
    <cellStyle name="Финансовый 2 10" xfId="465"/>
    <cellStyle name="Финансовый 2 11" xfId="611"/>
    <cellStyle name="Финансовый 2 12" xfId="1400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1029"/>
    <cellStyle name="Финансовый 2 2 2 2 4" xfId="471"/>
    <cellStyle name="Финансовый 2 2 2 2 4 2" xfId="1362"/>
    <cellStyle name="Финансовый 2 2 2 2 5" xfId="762"/>
    <cellStyle name="Финансовый 2 2 2 3" xfId="472"/>
    <cellStyle name="Финансовый 2 2 2 3 2" xfId="473"/>
    <cellStyle name="Финансовый 2 2 2 3 2 2" xfId="1030"/>
    <cellStyle name="Финансовый 2 2 2 3 3" xfId="474"/>
    <cellStyle name="Финансовый 2 2 2 3 3 2" xfId="1363"/>
    <cellStyle name="Финансовый 2 2 2 3 4" xfId="763"/>
    <cellStyle name="Финансовый 2 2 2 4" xfId="475"/>
    <cellStyle name="Финансовый 2 2 2 4 2" xfId="1028"/>
    <cellStyle name="Финансовый 2 2 2 5" xfId="476"/>
    <cellStyle name="Финансовый 2 2 2 5 2" xfId="1361"/>
    <cellStyle name="Финансовый 2 2 2 6" xfId="761"/>
    <cellStyle name="Финансовый 2 2 3" xfId="477"/>
    <cellStyle name="Финансовый 2 2 3 2" xfId="478"/>
    <cellStyle name="Финансовый 2 2 3 2 2" xfId="1031"/>
    <cellStyle name="Финансовый 2 2 3 3" xfId="479"/>
    <cellStyle name="Финансовый 2 2 3 3 2" xfId="1364"/>
    <cellStyle name="Финансовый 2 2 3 4" xfId="764"/>
    <cellStyle name="Финансовый 2 2 4" xfId="480"/>
    <cellStyle name="Финансовый 2 2 4 2" xfId="481"/>
    <cellStyle name="Финансовый 2 2 4 2 2" xfId="1032"/>
    <cellStyle name="Финансовый 2 2 4 3" xfId="482"/>
    <cellStyle name="Финансовый 2 2 4 3 2" xfId="1365"/>
    <cellStyle name="Финансовый 2 2 4 4" xfId="765"/>
    <cellStyle name="Финансовый 2 2 5" xfId="483"/>
    <cellStyle name="Финансовый 2 2 5 2" xfId="1027"/>
    <cellStyle name="Финансовый 2 2 6" xfId="484"/>
    <cellStyle name="Финансовый 2 2 6 2" xfId="1240"/>
    <cellStyle name="Финансовый 2 2 7" xfId="640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35"/>
    <cellStyle name="Финансовый 2 3 2 2 3" xfId="489"/>
    <cellStyle name="Финансовый 2 3 2 2 3 2" xfId="1367"/>
    <cellStyle name="Финансовый 2 3 2 2 4" xfId="767"/>
    <cellStyle name="Финансовый 2 3 2 3" xfId="490"/>
    <cellStyle name="Финансовый 2 3 2 3 2" xfId="491"/>
    <cellStyle name="Финансовый 2 3 2 3 2 2" xfId="1036"/>
    <cellStyle name="Финансовый 2 3 2 3 3" xfId="492"/>
    <cellStyle name="Финансовый 2 3 2 3 3 2" xfId="1368"/>
    <cellStyle name="Финансовый 2 3 2 3 4" xfId="768"/>
    <cellStyle name="Финансовый 2 3 2 4" xfId="493"/>
    <cellStyle name="Финансовый 2 3 2 4 2" xfId="1034"/>
    <cellStyle name="Финансовый 2 3 2 5" xfId="494"/>
    <cellStyle name="Финансовый 2 3 2 5 2" xfId="1366"/>
    <cellStyle name="Финансовый 2 3 2 6" xfId="766"/>
    <cellStyle name="Финансовый 2 3 3" xfId="495"/>
    <cellStyle name="Финансовый 2 3 3 2" xfId="496"/>
    <cellStyle name="Финансовый 2 3 3 2 2" xfId="1037"/>
    <cellStyle name="Финансовый 2 3 3 3" xfId="497"/>
    <cellStyle name="Финансовый 2 3 3 3 2" xfId="1369"/>
    <cellStyle name="Финансовый 2 3 3 4" xfId="769"/>
    <cellStyle name="Финансовый 2 3 4" xfId="498"/>
    <cellStyle name="Финансовый 2 3 4 2" xfId="499"/>
    <cellStyle name="Финансовый 2 3 4 2 2" xfId="1038"/>
    <cellStyle name="Финансовый 2 3 4 3" xfId="500"/>
    <cellStyle name="Финансовый 2 3 4 3 2" xfId="1370"/>
    <cellStyle name="Финансовый 2 3 4 4" xfId="770"/>
    <cellStyle name="Финансовый 2 3 5" xfId="501"/>
    <cellStyle name="Финансовый 2 3 5 2" xfId="1033"/>
    <cellStyle name="Финансовый 2 3 6" xfId="502"/>
    <cellStyle name="Финансовый 2 3 6 2" xfId="1233"/>
    <cellStyle name="Финансовый 2 3 7" xfId="633"/>
    <cellStyle name="Финансовый 2 4" xfId="503"/>
    <cellStyle name="Финансовый 2 4 2" xfId="504"/>
    <cellStyle name="Финансовый 2 4 2 2" xfId="505"/>
    <cellStyle name="Финансовый 2 4 2 2 2" xfId="1040"/>
    <cellStyle name="Финансовый 2 4 2 3" xfId="506"/>
    <cellStyle name="Финансовый 2 4 2 3 2" xfId="1372"/>
    <cellStyle name="Финансовый 2 4 2 4" xfId="772"/>
    <cellStyle name="Финансовый 2 4 3" xfId="507"/>
    <cellStyle name="Финансовый 2 4 3 2" xfId="508"/>
    <cellStyle name="Финансовый 2 4 3 2 2" xfId="1041"/>
    <cellStyle name="Финансовый 2 4 3 3" xfId="509"/>
    <cellStyle name="Финансовый 2 4 3 3 2" xfId="1373"/>
    <cellStyle name="Финансовый 2 4 3 4" xfId="773"/>
    <cellStyle name="Финансовый 2 4 4" xfId="510"/>
    <cellStyle name="Финансовый 2 4 4 2" xfId="1039"/>
    <cellStyle name="Финансовый 2 4 5" xfId="511"/>
    <cellStyle name="Финансовый 2 4 5 2" xfId="1371"/>
    <cellStyle name="Финансовый 2 4 6" xfId="771"/>
    <cellStyle name="Финансовый 2 5" xfId="512"/>
    <cellStyle name="Финансовый 2 5 2" xfId="513"/>
    <cellStyle name="Финансовый 2 5 2 2" xfId="1042"/>
    <cellStyle name="Финансовый 2 5 3" xfId="514"/>
    <cellStyle name="Финансовый 2 5 3 2" xfId="1374"/>
    <cellStyle name="Финансовый 2 5 4" xfId="774"/>
    <cellStyle name="Финансовый 2 6" xfId="515"/>
    <cellStyle name="Финансовый 2 6 2" xfId="516"/>
    <cellStyle name="Финансовый 2 6 2 2" xfId="1043"/>
    <cellStyle name="Финансовый 2 6 3" xfId="517"/>
    <cellStyle name="Финансовый 2 6 3 2" xfId="1375"/>
    <cellStyle name="Финансовый 2 6 4" xfId="775"/>
    <cellStyle name="Финансовый 2 7" xfId="518"/>
    <cellStyle name="Финансовый 2 7 2" xfId="519"/>
    <cellStyle name="Финансовый 2 7 2 2" xfId="1044"/>
    <cellStyle name="Финансовый 2 7 3" xfId="520"/>
    <cellStyle name="Финансовый 2 7 3 2" xfId="1376"/>
    <cellStyle name="Финансовый 2 7 4" xfId="776"/>
    <cellStyle name="Финансовый 2 8" xfId="521"/>
    <cellStyle name="Финансовый 2 8 2" xfId="1026"/>
    <cellStyle name="Финансовый 2 9" xfId="522"/>
    <cellStyle name="Финансовый 2 9 2" xfId="1223"/>
    <cellStyle name="Финансовый 3" xfId="523"/>
    <cellStyle name="Финансовый 3 10" xfId="524"/>
    <cellStyle name="Финансовый 3 11" xfId="613"/>
    <cellStyle name="Финансовый 3 12" xfId="1437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48"/>
    <cellStyle name="Финансовый 3 2 2 2 3" xfId="529"/>
    <cellStyle name="Финансовый 3 2 2 2 3 2" xfId="1378"/>
    <cellStyle name="Финансовый 3 2 2 2 4" xfId="778"/>
    <cellStyle name="Финансовый 3 2 2 3" xfId="530"/>
    <cellStyle name="Финансовый 3 2 2 3 2" xfId="531"/>
    <cellStyle name="Финансовый 3 2 2 3 2 2" xfId="1049"/>
    <cellStyle name="Финансовый 3 2 2 3 3" xfId="532"/>
    <cellStyle name="Финансовый 3 2 2 3 3 2" xfId="1379"/>
    <cellStyle name="Финансовый 3 2 2 3 4" xfId="779"/>
    <cellStyle name="Финансовый 3 2 2 4" xfId="533"/>
    <cellStyle name="Финансовый 3 2 2 4 2" xfId="1047"/>
    <cellStyle name="Финансовый 3 2 2 5" xfId="534"/>
    <cellStyle name="Финансовый 3 2 2 5 2" xfId="1377"/>
    <cellStyle name="Финансовый 3 2 2 6" xfId="777"/>
    <cellStyle name="Финансовый 3 2 3" xfId="535"/>
    <cellStyle name="Финансовый 3 2 3 2" xfId="536"/>
    <cellStyle name="Финансовый 3 2 3 2 2" xfId="1050"/>
    <cellStyle name="Финансовый 3 2 3 3" xfId="537"/>
    <cellStyle name="Финансовый 3 2 3 3 2" xfId="1380"/>
    <cellStyle name="Финансовый 3 2 3 4" xfId="780"/>
    <cellStyle name="Финансовый 3 2 4" xfId="538"/>
    <cellStyle name="Финансовый 3 2 4 2" xfId="539"/>
    <cellStyle name="Финансовый 3 2 4 2 2" xfId="1051"/>
    <cellStyle name="Финансовый 3 2 4 3" xfId="540"/>
    <cellStyle name="Финансовый 3 2 4 3 2" xfId="1381"/>
    <cellStyle name="Финансовый 3 2 4 4" xfId="781"/>
    <cellStyle name="Финансовый 3 2 5" xfId="541"/>
    <cellStyle name="Финансовый 3 2 5 2" xfId="1046"/>
    <cellStyle name="Финансовый 3 2 6" xfId="542"/>
    <cellStyle name="Финансовый 3 2 6 2" xfId="1241"/>
    <cellStyle name="Финансовый 3 2 7" xfId="641"/>
    <cellStyle name="Финансовый 3 2 8" xfId="1428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54"/>
    <cellStyle name="Финансовый 3 3 2 2 3" xfId="547"/>
    <cellStyle name="Финансовый 3 3 2 2 3 2" xfId="1383"/>
    <cellStyle name="Финансовый 3 3 2 2 4" xfId="783"/>
    <cellStyle name="Финансовый 3 3 2 3" xfId="548"/>
    <cellStyle name="Финансовый 3 3 2 3 2" xfId="549"/>
    <cellStyle name="Финансовый 3 3 2 3 2 2" xfId="1055"/>
    <cellStyle name="Финансовый 3 3 2 3 3" xfId="550"/>
    <cellStyle name="Финансовый 3 3 2 3 3 2" xfId="1384"/>
    <cellStyle name="Финансовый 3 3 2 3 4" xfId="784"/>
    <cellStyle name="Финансовый 3 3 2 4" xfId="551"/>
    <cellStyle name="Финансовый 3 3 2 4 2" xfId="1053"/>
    <cellStyle name="Финансовый 3 3 2 5" xfId="552"/>
    <cellStyle name="Финансовый 3 3 2 5 2" xfId="1382"/>
    <cellStyle name="Финансовый 3 3 2 6" xfId="782"/>
    <cellStyle name="Финансовый 3 3 3" xfId="553"/>
    <cellStyle name="Финансовый 3 3 3 2" xfId="554"/>
    <cellStyle name="Финансовый 3 3 3 2 2" xfId="1056"/>
    <cellStyle name="Финансовый 3 3 3 3" xfId="555"/>
    <cellStyle name="Финансовый 3 3 3 3 2" xfId="1385"/>
    <cellStyle name="Финансовый 3 3 3 4" xfId="785"/>
    <cellStyle name="Финансовый 3 3 4" xfId="556"/>
    <cellStyle name="Финансовый 3 3 4 2" xfId="557"/>
    <cellStyle name="Финансовый 3 3 4 2 2" xfId="1057"/>
    <cellStyle name="Финансовый 3 3 4 3" xfId="558"/>
    <cellStyle name="Финансовый 3 3 4 3 2" xfId="1386"/>
    <cellStyle name="Финансовый 3 3 4 4" xfId="786"/>
    <cellStyle name="Финансовый 3 3 5" xfId="559"/>
    <cellStyle name="Финансовый 3 3 5 2" xfId="1052"/>
    <cellStyle name="Финансовый 3 3 6" xfId="560"/>
    <cellStyle name="Финансовый 3 3 6 2" xfId="1234"/>
    <cellStyle name="Финансовый 3 3 7" xfId="634"/>
    <cellStyle name="Финансовый 3 4" xfId="561"/>
    <cellStyle name="Финансовый 3 4 2" xfId="562"/>
    <cellStyle name="Финансовый 3 4 2 2" xfId="563"/>
    <cellStyle name="Финансовый 3 4 2 2 2" xfId="1059"/>
    <cellStyle name="Финансовый 3 4 2 3" xfId="564"/>
    <cellStyle name="Финансовый 3 4 2 3 2" xfId="1388"/>
    <cellStyle name="Финансовый 3 4 2 4" xfId="788"/>
    <cellStyle name="Финансовый 3 4 3" xfId="565"/>
    <cellStyle name="Финансовый 3 4 3 2" xfId="566"/>
    <cellStyle name="Финансовый 3 4 3 2 2" xfId="1060"/>
    <cellStyle name="Финансовый 3 4 3 3" xfId="567"/>
    <cellStyle name="Финансовый 3 4 3 3 2" xfId="1389"/>
    <cellStyle name="Финансовый 3 4 3 4" xfId="789"/>
    <cellStyle name="Финансовый 3 4 4" xfId="568"/>
    <cellStyle name="Финансовый 3 4 4 2" xfId="1058"/>
    <cellStyle name="Финансовый 3 4 5" xfId="569"/>
    <cellStyle name="Финансовый 3 4 5 2" xfId="1387"/>
    <cellStyle name="Финансовый 3 4 6" xfId="787"/>
    <cellStyle name="Финансовый 3 5" xfId="570"/>
    <cellStyle name="Финансовый 3 5 2" xfId="571"/>
    <cellStyle name="Финансовый 3 5 2 2" xfId="1061"/>
    <cellStyle name="Финансовый 3 5 3" xfId="572"/>
    <cellStyle name="Финансовый 3 5 3 2" xfId="1390"/>
    <cellStyle name="Финансовый 3 5 4" xfId="790"/>
    <cellStyle name="Финансовый 3 6" xfId="573"/>
    <cellStyle name="Финансовый 3 6 2" xfId="574"/>
    <cellStyle name="Финансовый 3 6 2 2" xfId="1062"/>
    <cellStyle name="Финансовый 3 6 3" xfId="575"/>
    <cellStyle name="Финансовый 3 6 3 2" xfId="1391"/>
    <cellStyle name="Финансовый 3 6 4" xfId="791"/>
    <cellStyle name="Финансовый 3 7" xfId="576"/>
    <cellStyle name="Финансовый 3 7 2" xfId="577"/>
    <cellStyle name="Финансовый 3 7 2 2" xfId="1063"/>
    <cellStyle name="Финансовый 3 7 3" xfId="578"/>
    <cellStyle name="Финансовый 3 7 3 2" xfId="1392"/>
    <cellStyle name="Финансовый 3 7 4" xfId="792"/>
    <cellStyle name="Финансовый 3 8" xfId="579"/>
    <cellStyle name="Финансовый 3 8 2" xfId="1045"/>
    <cellStyle name="Финансовый 3 9" xfId="580"/>
    <cellStyle name="Финансовый 3 9 2" xfId="1224"/>
    <cellStyle name="Финансовый 4" xfId="794"/>
    <cellStyle name="Финансовый 4 2" xfId="1064"/>
    <cellStyle name="Финансовый 4 3" xfId="1394"/>
    <cellStyle name="Финансовый 4 4" xfId="1419"/>
    <cellStyle name="Финансовый 5" xfId="801"/>
    <cellStyle name="Финансовый 5 2" xfId="802"/>
    <cellStyle name="Финансовый 5 3" xfId="1435"/>
    <cellStyle name="Финансовый 6" xfId="803"/>
    <cellStyle name="Финансовый 6 2" xfId="1397"/>
    <cellStyle name="Финансовый 7" xfId="1221"/>
    <cellStyle name="Финансовый 8" xfId="1411"/>
    <cellStyle name="Хороший 2" xfId="581"/>
    <cellStyle name="Хороший 3" xfId="10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459"/>
  <sheetViews>
    <sheetView tabSelected="1" zoomScale="70" zoomScaleNormal="70" zoomScaleSheetLayoutView="70" workbookViewId="0">
      <selection activeCell="S372" sqref="S372"/>
    </sheetView>
  </sheetViews>
  <sheetFormatPr defaultColWidth="9" defaultRowHeight="15.75" x14ac:dyDescent="0.25"/>
  <cols>
    <col min="1" max="1" width="9.75" style="1" customWidth="1"/>
    <col min="2" max="2" width="80.75" style="2" customWidth="1"/>
    <col min="3" max="3" width="10.75" style="3" customWidth="1"/>
    <col min="4" max="4" width="11.625" style="3" customWidth="1"/>
    <col min="5" max="5" width="11" style="113" customWidth="1"/>
    <col min="6" max="6" width="10" style="4" customWidth="1"/>
    <col min="7" max="7" width="14.75" style="8" customWidth="1"/>
    <col min="8" max="8" width="55.375" style="39" customWidth="1"/>
    <col min="9" max="10" width="11.25" style="5" hidden="1" customWidth="1"/>
    <col min="11" max="11" width="11.875" style="5" hidden="1" customWidth="1"/>
    <col min="12" max="12" width="8.75" style="20" hidden="1" customWidth="1"/>
    <col min="13" max="13" width="9.375" style="20" hidden="1" customWidth="1"/>
    <col min="14" max="14" width="11.5" style="5" hidden="1" customWidth="1"/>
    <col min="15" max="15" width="24" style="5" hidden="1" customWidth="1"/>
    <col min="16" max="17" width="0" style="5" hidden="1" customWidth="1"/>
    <col min="18" max="18" width="9" style="5"/>
    <col min="19" max="19" width="28.125" style="5" customWidth="1"/>
    <col min="20" max="20" width="10.75" style="5" customWidth="1"/>
    <col min="21" max="21" width="8" style="5" customWidth="1"/>
    <col min="22" max="26" width="9" style="5"/>
    <col min="27" max="27" width="16.5" style="5" customWidth="1"/>
    <col min="28" max="16384" width="9" style="5"/>
  </cols>
  <sheetData>
    <row r="1" spans="1:24" ht="18.75" x14ac:dyDescent="0.3">
      <c r="H1" s="36" t="s">
        <v>700</v>
      </c>
      <c r="I1" s="15"/>
      <c r="J1" s="15"/>
      <c r="K1" s="15"/>
      <c r="L1" s="17"/>
      <c r="M1" s="17"/>
    </row>
    <row r="2" spans="1:24" ht="18.75" x14ac:dyDescent="0.3">
      <c r="H2" s="36" t="s">
        <v>0</v>
      </c>
      <c r="I2" s="15"/>
      <c r="J2" s="15"/>
      <c r="K2" s="15"/>
      <c r="L2" s="17"/>
      <c r="M2" s="17"/>
    </row>
    <row r="3" spans="1:24" ht="18.75" x14ac:dyDescent="0.3">
      <c r="H3" s="37" t="s">
        <v>696</v>
      </c>
      <c r="I3" s="16"/>
      <c r="J3" s="16"/>
      <c r="K3" s="16"/>
      <c r="L3" s="18"/>
      <c r="M3" s="18"/>
      <c r="R3" s="40"/>
      <c r="S3" s="40"/>
      <c r="T3" s="40"/>
      <c r="U3" s="40"/>
      <c r="V3" s="40"/>
      <c r="W3" s="40"/>
      <c r="X3" s="40"/>
    </row>
    <row r="4" spans="1:24" ht="18.75" x14ac:dyDescent="0.3">
      <c r="H4" s="38"/>
      <c r="I4" s="15"/>
      <c r="J4" s="15"/>
      <c r="K4" s="15"/>
      <c r="L4" s="17"/>
      <c r="M4" s="17"/>
      <c r="R4" s="40"/>
      <c r="S4" s="40"/>
      <c r="T4" s="40"/>
      <c r="U4" s="40"/>
      <c r="V4" s="40"/>
      <c r="W4" s="40"/>
      <c r="X4" s="40"/>
    </row>
    <row r="5" spans="1:24" ht="18.75" x14ac:dyDescent="0.3">
      <c r="H5" s="38"/>
      <c r="I5" s="15"/>
      <c r="J5" s="15"/>
      <c r="K5" s="15"/>
      <c r="L5" s="17"/>
      <c r="M5" s="17"/>
      <c r="R5" s="40"/>
      <c r="S5" s="40"/>
      <c r="T5" s="40"/>
      <c r="U5" s="40"/>
      <c r="V5" s="40"/>
      <c r="W5" s="40"/>
      <c r="X5" s="40"/>
    </row>
    <row r="6" spans="1:24" ht="23.25" x14ac:dyDescent="0.3">
      <c r="A6" s="137" t="s">
        <v>699</v>
      </c>
      <c r="B6" s="137"/>
      <c r="C6" s="137"/>
      <c r="D6" s="137"/>
      <c r="E6" s="137"/>
      <c r="F6" s="137"/>
      <c r="G6" s="137"/>
      <c r="H6" s="137"/>
      <c r="I6" s="30"/>
      <c r="J6" s="30"/>
      <c r="K6" s="30"/>
      <c r="L6" s="19"/>
      <c r="M6" s="19"/>
      <c r="R6" s="40"/>
      <c r="S6" s="40"/>
      <c r="T6" s="40"/>
      <c r="U6" s="40"/>
      <c r="V6" s="40"/>
      <c r="W6" s="40"/>
      <c r="X6" s="40"/>
    </row>
    <row r="7" spans="1:24" ht="23.25" x14ac:dyDescent="0.3">
      <c r="A7" s="137"/>
      <c r="B7" s="137"/>
      <c r="C7" s="137"/>
      <c r="D7" s="137"/>
      <c r="E7" s="137"/>
      <c r="F7" s="137"/>
      <c r="G7" s="137"/>
      <c r="H7" s="137"/>
      <c r="I7" s="30"/>
      <c r="J7" s="30"/>
      <c r="K7" s="30"/>
      <c r="L7" s="19"/>
      <c r="M7" s="19"/>
      <c r="R7" s="40"/>
      <c r="S7" s="40"/>
      <c r="T7" s="40"/>
      <c r="U7" s="40"/>
      <c r="V7" s="40"/>
      <c r="W7" s="40"/>
      <c r="X7" s="40"/>
    </row>
    <row r="9" spans="1:24" ht="45.75" customHeight="1" x14ac:dyDescent="0.25">
      <c r="A9" s="138" t="s">
        <v>703</v>
      </c>
      <c r="B9" s="138"/>
    </row>
    <row r="10" spans="1:24" x14ac:dyDescent="0.25">
      <c r="B10" s="6" t="s">
        <v>1</v>
      </c>
    </row>
    <row r="11" spans="1:24" ht="18.75" x14ac:dyDescent="0.25">
      <c r="B11" s="7" t="s">
        <v>702</v>
      </c>
    </row>
    <row r="12" spans="1:24" ht="18.75" x14ac:dyDescent="0.25">
      <c r="A12" s="139" t="s">
        <v>705</v>
      </c>
      <c r="B12" s="139"/>
    </row>
    <row r="13" spans="1:24" ht="18.75" x14ac:dyDescent="0.25">
      <c r="B13" s="7"/>
    </row>
    <row r="14" spans="1:24" ht="75" customHeight="1" x14ac:dyDescent="0.25">
      <c r="A14" s="138" t="s">
        <v>701</v>
      </c>
      <c r="B14" s="138"/>
    </row>
    <row r="15" spans="1:24" x14ac:dyDescent="0.25">
      <c r="A15" s="140" t="s">
        <v>2</v>
      </c>
      <c r="B15" s="140"/>
    </row>
    <row r="16" spans="1:24" x14ac:dyDescent="0.25">
      <c r="A16" s="5"/>
      <c r="B16" s="5"/>
      <c r="C16" s="5"/>
      <c r="D16" s="5"/>
      <c r="E16" s="114"/>
      <c r="F16" s="5"/>
    </row>
    <row r="17" spans="1:28" x14ac:dyDescent="0.25">
      <c r="A17" s="5"/>
      <c r="B17" s="5"/>
      <c r="C17" s="5"/>
      <c r="D17" s="5"/>
      <c r="E17" s="114"/>
      <c r="F17" s="5"/>
      <c r="R17" s="5" t="s">
        <v>3</v>
      </c>
    </row>
    <row r="18" spans="1:28" ht="20.25" x14ac:dyDescent="0.25">
      <c r="A18" s="141" t="s">
        <v>4</v>
      </c>
      <c r="B18" s="141"/>
      <c r="C18" s="141"/>
      <c r="D18" s="141"/>
      <c r="E18" s="141"/>
      <c r="F18" s="141"/>
      <c r="G18" s="141"/>
      <c r="H18" s="141"/>
      <c r="I18" s="42"/>
      <c r="J18" s="42"/>
      <c r="K18" s="42"/>
      <c r="L18" s="21"/>
      <c r="M18" s="21"/>
    </row>
    <row r="19" spans="1:28" s="62" customFormat="1" ht="66" customHeight="1" x14ac:dyDescent="0.25">
      <c r="A19" s="131" t="s">
        <v>5</v>
      </c>
      <c r="B19" s="132" t="s">
        <v>6</v>
      </c>
      <c r="C19" s="132" t="s">
        <v>7</v>
      </c>
      <c r="D19" s="132" t="s">
        <v>706</v>
      </c>
      <c r="E19" s="132"/>
      <c r="F19" s="132" t="s">
        <v>8</v>
      </c>
      <c r="G19" s="132"/>
      <c r="H19" s="133" t="s">
        <v>9</v>
      </c>
      <c r="I19" s="74"/>
      <c r="J19" s="74"/>
      <c r="K19" s="74"/>
      <c r="L19" s="75"/>
      <c r="M19" s="127"/>
      <c r="N19" s="127"/>
      <c r="O19" s="127"/>
      <c r="P19" s="76"/>
      <c r="Q19" s="76"/>
    </row>
    <row r="20" spans="1:28" s="62" customFormat="1" ht="48" customHeight="1" x14ac:dyDescent="0.25">
      <c r="A20" s="131"/>
      <c r="B20" s="132"/>
      <c r="C20" s="132"/>
      <c r="D20" s="65" t="s">
        <v>10</v>
      </c>
      <c r="E20" s="115" t="s">
        <v>694</v>
      </c>
      <c r="F20" s="65" t="s">
        <v>11</v>
      </c>
      <c r="G20" s="65" t="s">
        <v>12</v>
      </c>
      <c r="H20" s="133"/>
      <c r="I20" s="74"/>
      <c r="J20" s="74"/>
      <c r="K20" s="74"/>
      <c r="L20" s="75"/>
      <c r="M20" s="127"/>
      <c r="N20" s="127"/>
      <c r="O20" s="127"/>
      <c r="P20" s="76"/>
      <c r="Q20" s="76"/>
    </row>
    <row r="21" spans="1:28" s="79" customFormat="1" x14ac:dyDescent="0.25">
      <c r="A21" s="91">
        <v>1</v>
      </c>
      <c r="B21" s="92">
        <v>2</v>
      </c>
      <c r="C21" s="92">
        <v>3</v>
      </c>
      <c r="D21" s="107">
        <v>4</v>
      </c>
      <c r="E21" s="116">
        <v>5</v>
      </c>
      <c r="F21" s="91" t="s">
        <v>13</v>
      </c>
      <c r="G21" s="92">
        <v>7</v>
      </c>
      <c r="H21" s="92">
        <v>8</v>
      </c>
      <c r="I21" s="77"/>
      <c r="J21" s="77"/>
      <c r="K21" s="77"/>
      <c r="L21" s="78"/>
      <c r="M21" s="78"/>
      <c r="N21" s="66"/>
      <c r="O21" s="66"/>
      <c r="P21" s="66"/>
      <c r="Q21" s="66"/>
    </row>
    <row r="22" spans="1:28" s="79" customFormat="1" ht="18.75" x14ac:dyDescent="0.25">
      <c r="A22" s="129" t="s">
        <v>14</v>
      </c>
      <c r="B22" s="129"/>
      <c r="C22" s="129"/>
      <c r="D22" s="129"/>
      <c r="E22" s="129"/>
      <c r="F22" s="129"/>
      <c r="G22" s="129"/>
      <c r="H22" s="129"/>
      <c r="I22" s="80"/>
      <c r="J22" s="80"/>
      <c r="K22" s="80"/>
      <c r="L22" s="81"/>
      <c r="M22" s="82"/>
      <c r="N22" s="66"/>
      <c r="O22" s="66"/>
      <c r="P22" s="66" t="s">
        <v>692</v>
      </c>
      <c r="Q22" s="66"/>
    </row>
    <row r="23" spans="1:28" s="79" customFormat="1" ht="20.100000000000001" customHeight="1" x14ac:dyDescent="0.25">
      <c r="A23" s="97" t="s">
        <v>15</v>
      </c>
      <c r="B23" s="55" t="s">
        <v>689</v>
      </c>
      <c r="C23" s="95" t="s">
        <v>16</v>
      </c>
      <c r="D23" s="43">
        <v>51.13</v>
      </c>
      <c r="E23" s="112">
        <v>0</v>
      </c>
      <c r="F23" s="43" t="s">
        <v>697</v>
      </c>
      <c r="G23" s="47" t="s">
        <v>697</v>
      </c>
      <c r="H23" s="68"/>
      <c r="I23" s="59" t="b">
        <v>1</v>
      </c>
      <c r="J23" s="59" t="b">
        <v>1</v>
      </c>
      <c r="K23" s="60">
        <v>-403.97010058024171</v>
      </c>
      <c r="L23" s="61" t="e">
        <v>#REF!</v>
      </c>
      <c r="M23" s="61">
        <v>-241.6585897053219</v>
      </c>
      <c r="N23" s="67">
        <v>0</v>
      </c>
      <c r="O23" s="66"/>
      <c r="P23" s="63">
        <v>926.21719016103077</v>
      </c>
      <c r="Q23" s="63">
        <f>P23-D23</f>
        <v>875.08719016103078</v>
      </c>
      <c r="Z23" s="64"/>
      <c r="AA23" s="64"/>
      <c r="AB23" s="64"/>
    </row>
    <row r="24" spans="1:28" s="79" customFormat="1" ht="20.100000000000001" customHeight="1" x14ac:dyDescent="0.25">
      <c r="A24" s="97" t="s">
        <v>17</v>
      </c>
      <c r="B24" s="56" t="s">
        <v>690</v>
      </c>
      <c r="C24" s="95" t="s">
        <v>16</v>
      </c>
      <c r="D24" s="43" t="s">
        <v>223</v>
      </c>
      <c r="E24" s="112">
        <v>0</v>
      </c>
      <c r="F24" s="43" t="s">
        <v>697</v>
      </c>
      <c r="G24" s="47" t="s">
        <v>697</v>
      </c>
      <c r="H24" s="68"/>
      <c r="I24" s="59" t="b">
        <v>1</v>
      </c>
      <c r="J24" s="59" t="b">
        <v>1</v>
      </c>
      <c r="K24" s="60">
        <v>0</v>
      </c>
      <c r="L24" s="61">
        <v>0</v>
      </c>
      <c r="M24" s="61">
        <v>0</v>
      </c>
      <c r="N24" s="66"/>
      <c r="O24" s="66"/>
      <c r="P24" s="63">
        <v>0</v>
      </c>
      <c r="Q24" s="63" t="e">
        <f t="shared" ref="Q24:Q87" si="0">P24-D24</f>
        <v>#VALUE!</v>
      </c>
      <c r="Z24" s="64"/>
      <c r="AA24" s="64"/>
      <c r="AB24" s="64"/>
    </row>
    <row r="25" spans="1:28" s="79" customFormat="1" ht="39.950000000000003" customHeight="1" x14ac:dyDescent="0.25">
      <c r="A25" s="97" t="s">
        <v>19</v>
      </c>
      <c r="B25" s="57" t="s">
        <v>20</v>
      </c>
      <c r="C25" s="95" t="s">
        <v>16</v>
      </c>
      <c r="D25" s="43" t="s">
        <v>223</v>
      </c>
      <c r="E25" s="112">
        <v>0</v>
      </c>
      <c r="F25" s="43" t="s">
        <v>697</v>
      </c>
      <c r="G25" s="47" t="s">
        <v>697</v>
      </c>
      <c r="H25" s="68"/>
      <c r="I25" s="59" t="b">
        <v>1</v>
      </c>
      <c r="J25" s="59" t="b">
        <v>1</v>
      </c>
      <c r="K25" s="60">
        <v>0</v>
      </c>
      <c r="L25" s="61">
        <v>0</v>
      </c>
      <c r="M25" s="61">
        <v>0</v>
      </c>
      <c r="N25" s="66"/>
      <c r="O25" s="66"/>
      <c r="P25" s="63">
        <v>0</v>
      </c>
      <c r="Q25" s="63" t="e">
        <f t="shared" si="0"/>
        <v>#VALUE!</v>
      </c>
      <c r="Z25" s="64"/>
      <c r="AA25" s="64"/>
      <c r="AB25" s="64"/>
    </row>
    <row r="26" spans="1:28" s="79" customFormat="1" ht="39.950000000000003" customHeight="1" x14ac:dyDescent="0.25">
      <c r="A26" s="97" t="s">
        <v>21</v>
      </c>
      <c r="B26" s="57" t="s">
        <v>22</v>
      </c>
      <c r="C26" s="95" t="s">
        <v>16</v>
      </c>
      <c r="D26" s="43" t="s">
        <v>223</v>
      </c>
      <c r="E26" s="112">
        <v>0</v>
      </c>
      <c r="F26" s="43" t="s">
        <v>697</v>
      </c>
      <c r="G26" s="47" t="s">
        <v>697</v>
      </c>
      <c r="H26" s="68"/>
      <c r="I26" s="59" t="b">
        <v>1</v>
      </c>
      <c r="J26" s="59" t="b">
        <v>1</v>
      </c>
      <c r="K26" s="60">
        <v>0</v>
      </c>
      <c r="L26" s="61">
        <v>0</v>
      </c>
      <c r="M26" s="61">
        <v>0</v>
      </c>
      <c r="N26" s="66"/>
      <c r="O26" s="66"/>
      <c r="P26" s="63">
        <v>0</v>
      </c>
      <c r="Q26" s="63" t="e">
        <f t="shared" si="0"/>
        <v>#VALUE!</v>
      </c>
      <c r="Z26" s="64"/>
      <c r="AA26" s="64"/>
      <c r="AB26" s="64"/>
    </row>
    <row r="27" spans="1:28" s="79" customFormat="1" ht="39.950000000000003" customHeight="1" x14ac:dyDescent="0.25">
      <c r="A27" s="97" t="s">
        <v>23</v>
      </c>
      <c r="B27" s="57" t="s">
        <v>24</v>
      </c>
      <c r="C27" s="95" t="s">
        <v>16</v>
      </c>
      <c r="D27" s="43" t="s">
        <v>223</v>
      </c>
      <c r="E27" s="112">
        <v>0</v>
      </c>
      <c r="F27" s="43" t="s">
        <v>697</v>
      </c>
      <c r="G27" s="47" t="s">
        <v>697</v>
      </c>
      <c r="H27" s="68"/>
      <c r="I27" s="59" t="b">
        <v>1</v>
      </c>
      <c r="J27" s="59" t="b">
        <v>1</v>
      </c>
      <c r="K27" s="60">
        <v>0</v>
      </c>
      <c r="L27" s="61">
        <v>0</v>
      </c>
      <c r="M27" s="61">
        <v>0</v>
      </c>
      <c r="N27" s="66"/>
      <c r="O27" s="66"/>
      <c r="P27" s="63">
        <v>0</v>
      </c>
      <c r="Q27" s="63" t="e">
        <f t="shared" si="0"/>
        <v>#VALUE!</v>
      </c>
      <c r="Z27" s="64"/>
      <c r="AA27" s="64"/>
      <c r="AB27" s="64"/>
    </row>
    <row r="28" spans="1:28" s="79" customFormat="1" ht="20.100000000000001" customHeight="1" x14ac:dyDescent="0.25">
      <c r="A28" s="97" t="s">
        <v>25</v>
      </c>
      <c r="B28" s="56" t="s">
        <v>26</v>
      </c>
      <c r="C28" s="95" t="s">
        <v>16</v>
      </c>
      <c r="D28" s="43" t="s">
        <v>223</v>
      </c>
      <c r="E28" s="112">
        <v>0</v>
      </c>
      <c r="F28" s="43" t="s">
        <v>697</v>
      </c>
      <c r="G28" s="47" t="s">
        <v>697</v>
      </c>
      <c r="H28" s="68"/>
      <c r="I28" s="59" t="b">
        <v>1</v>
      </c>
      <c r="J28" s="59" t="b">
        <v>1</v>
      </c>
      <c r="K28" s="60">
        <v>0</v>
      </c>
      <c r="L28" s="61">
        <v>0</v>
      </c>
      <c r="M28" s="61">
        <v>0</v>
      </c>
      <c r="N28" s="66"/>
      <c r="O28" s="66"/>
      <c r="P28" s="63">
        <v>0</v>
      </c>
      <c r="Q28" s="63" t="e">
        <f t="shared" si="0"/>
        <v>#VALUE!</v>
      </c>
      <c r="Z28" s="64"/>
      <c r="AA28" s="64"/>
      <c r="AB28" s="64"/>
    </row>
    <row r="29" spans="1:28" s="79" customFormat="1" ht="20.100000000000001" customHeight="1" x14ac:dyDescent="0.25">
      <c r="A29" s="97" t="s">
        <v>27</v>
      </c>
      <c r="B29" s="56" t="s">
        <v>28</v>
      </c>
      <c r="C29" s="95" t="s">
        <v>16</v>
      </c>
      <c r="D29" s="43">
        <v>51.13</v>
      </c>
      <c r="E29" s="112">
        <v>0</v>
      </c>
      <c r="F29" s="43" t="s">
        <v>697</v>
      </c>
      <c r="G29" s="47" t="s">
        <v>697</v>
      </c>
      <c r="H29" s="68"/>
      <c r="I29" s="59" t="b">
        <v>1</v>
      </c>
      <c r="J29" s="59" t="b">
        <v>1</v>
      </c>
      <c r="K29" s="60">
        <v>12.531128242811633</v>
      </c>
      <c r="L29" s="61">
        <v>829.7646731575295</v>
      </c>
      <c r="M29" s="61">
        <v>-231.77914404420324</v>
      </c>
      <c r="N29" s="66"/>
      <c r="O29" s="66"/>
      <c r="P29" s="63">
        <v>782.20617022018598</v>
      </c>
      <c r="Q29" s="63">
        <f t="shared" si="0"/>
        <v>731.07617022018599</v>
      </c>
      <c r="Z29" s="64"/>
      <c r="AA29" s="64"/>
      <c r="AB29" s="64"/>
    </row>
    <row r="30" spans="1:28" s="79" customFormat="1" ht="20.100000000000001" customHeight="1" x14ac:dyDescent="0.25">
      <c r="A30" s="97" t="s">
        <v>29</v>
      </c>
      <c r="B30" s="56" t="s">
        <v>30</v>
      </c>
      <c r="C30" s="95" t="s">
        <v>16</v>
      </c>
      <c r="D30" s="43" t="s">
        <v>223</v>
      </c>
      <c r="E30" s="112">
        <v>0</v>
      </c>
      <c r="F30" s="43" t="s">
        <v>697</v>
      </c>
      <c r="G30" s="47" t="s">
        <v>697</v>
      </c>
      <c r="H30" s="68"/>
      <c r="I30" s="59" t="b">
        <v>1</v>
      </c>
      <c r="J30" s="59" t="b">
        <v>1</v>
      </c>
      <c r="K30" s="60">
        <v>0</v>
      </c>
      <c r="L30" s="61">
        <v>0</v>
      </c>
      <c r="M30" s="61">
        <v>0</v>
      </c>
      <c r="N30" s="66"/>
      <c r="O30" s="66"/>
      <c r="P30" s="63">
        <v>0</v>
      </c>
      <c r="Q30" s="63" t="e">
        <f t="shared" si="0"/>
        <v>#VALUE!</v>
      </c>
      <c r="Z30" s="64"/>
      <c r="AA30" s="64"/>
      <c r="AB30" s="64"/>
    </row>
    <row r="31" spans="1:28" s="79" customFormat="1" ht="20.100000000000001" customHeight="1" x14ac:dyDescent="0.25">
      <c r="A31" s="97" t="s">
        <v>31</v>
      </c>
      <c r="B31" s="56" t="s">
        <v>32</v>
      </c>
      <c r="C31" s="95" t="s">
        <v>16</v>
      </c>
      <c r="D31" s="43" t="s">
        <v>223</v>
      </c>
      <c r="E31" s="112">
        <v>0</v>
      </c>
      <c r="F31" s="43" t="s">
        <v>697</v>
      </c>
      <c r="G31" s="47" t="s">
        <v>697</v>
      </c>
      <c r="H31" s="68"/>
      <c r="I31" s="59" t="b">
        <v>1</v>
      </c>
      <c r="J31" s="59" t="b">
        <v>1</v>
      </c>
      <c r="K31" s="60">
        <v>-67.435358242937809</v>
      </c>
      <c r="L31" s="61" t="e">
        <v>#REF!</v>
      </c>
      <c r="M31" s="61">
        <v>-13.324641802259862</v>
      </c>
      <c r="N31" s="66"/>
      <c r="O31" s="66"/>
      <c r="P31" s="63">
        <v>138.26995696610169</v>
      </c>
      <c r="Q31" s="63" t="e">
        <f t="shared" si="0"/>
        <v>#VALUE!</v>
      </c>
      <c r="Z31" s="64"/>
      <c r="AA31" s="64"/>
      <c r="AB31" s="64"/>
    </row>
    <row r="32" spans="1:28" s="79" customFormat="1" ht="20.100000000000001" customHeight="1" x14ac:dyDescent="0.25">
      <c r="A32" s="97" t="s">
        <v>33</v>
      </c>
      <c r="B32" s="56" t="s">
        <v>34</v>
      </c>
      <c r="C32" s="95" t="s">
        <v>16</v>
      </c>
      <c r="D32" s="43" t="s">
        <v>223</v>
      </c>
      <c r="E32" s="112">
        <v>0</v>
      </c>
      <c r="F32" s="43" t="s">
        <v>697</v>
      </c>
      <c r="G32" s="47" t="s">
        <v>697</v>
      </c>
      <c r="H32" s="68"/>
      <c r="I32" s="59" t="b">
        <v>1</v>
      </c>
      <c r="J32" s="59" t="b">
        <v>1</v>
      </c>
      <c r="K32" s="60">
        <v>0</v>
      </c>
      <c r="L32" s="61">
        <v>0</v>
      </c>
      <c r="M32" s="61">
        <v>0</v>
      </c>
      <c r="N32" s="66"/>
      <c r="O32" s="66"/>
      <c r="P32" s="63">
        <v>0</v>
      </c>
      <c r="Q32" s="63" t="e">
        <f t="shared" si="0"/>
        <v>#VALUE!</v>
      </c>
      <c r="Z32" s="64"/>
      <c r="AA32" s="64"/>
      <c r="AB32" s="64"/>
    </row>
    <row r="33" spans="1:28" s="79" customFormat="1" ht="20.100000000000001" customHeight="1" x14ac:dyDescent="0.25">
      <c r="A33" s="97" t="s">
        <v>35</v>
      </c>
      <c r="B33" s="56" t="s">
        <v>36</v>
      </c>
      <c r="C33" s="95" t="s">
        <v>16</v>
      </c>
      <c r="D33" s="43" t="s">
        <v>223</v>
      </c>
      <c r="E33" s="112">
        <v>0</v>
      </c>
      <c r="F33" s="43" t="s">
        <v>697</v>
      </c>
      <c r="G33" s="47" t="s">
        <v>697</v>
      </c>
      <c r="H33" s="68"/>
      <c r="I33" s="59" t="b">
        <v>1</v>
      </c>
      <c r="J33" s="59" t="b">
        <v>1</v>
      </c>
      <c r="K33" s="60">
        <v>0</v>
      </c>
      <c r="L33" s="61">
        <v>0</v>
      </c>
      <c r="M33" s="61">
        <v>0</v>
      </c>
      <c r="N33" s="66"/>
      <c r="O33" s="66"/>
      <c r="P33" s="63">
        <v>0</v>
      </c>
      <c r="Q33" s="63" t="e">
        <f t="shared" si="0"/>
        <v>#VALUE!</v>
      </c>
      <c r="Z33" s="64"/>
      <c r="AA33" s="64"/>
      <c r="AB33" s="64"/>
    </row>
    <row r="34" spans="1:28" s="79" customFormat="1" ht="39.950000000000003" customHeight="1" x14ac:dyDescent="0.25">
      <c r="A34" s="97" t="s">
        <v>37</v>
      </c>
      <c r="B34" s="57" t="s">
        <v>38</v>
      </c>
      <c r="C34" s="95" t="s">
        <v>16</v>
      </c>
      <c r="D34" s="43" t="s">
        <v>223</v>
      </c>
      <c r="E34" s="112">
        <v>0</v>
      </c>
      <c r="F34" s="43" t="s">
        <v>697</v>
      </c>
      <c r="G34" s="47" t="s">
        <v>697</v>
      </c>
      <c r="H34" s="68"/>
      <c r="I34" s="59" t="b">
        <v>1</v>
      </c>
      <c r="J34" s="59" t="b">
        <v>1</v>
      </c>
      <c r="K34" s="60">
        <v>0</v>
      </c>
      <c r="L34" s="61">
        <v>0</v>
      </c>
      <c r="M34" s="61">
        <v>0</v>
      </c>
      <c r="N34" s="66"/>
      <c r="O34" s="66"/>
      <c r="P34" s="63">
        <v>0</v>
      </c>
      <c r="Q34" s="63" t="e">
        <f t="shared" si="0"/>
        <v>#VALUE!</v>
      </c>
      <c r="Z34" s="64"/>
      <c r="AA34" s="64"/>
      <c r="AB34" s="64"/>
    </row>
    <row r="35" spans="1:28" s="79" customFormat="1" ht="20.100000000000001" customHeight="1" x14ac:dyDescent="0.25">
      <c r="A35" s="97" t="s">
        <v>39</v>
      </c>
      <c r="B35" s="49" t="s">
        <v>40</v>
      </c>
      <c r="C35" s="95" t="s">
        <v>16</v>
      </c>
      <c r="D35" s="43" t="s">
        <v>223</v>
      </c>
      <c r="E35" s="112">
        <v>0</v>
      </c>
      <c r="F35" s="43" t="s">
        <v>697</v>
      </c>
      <c r="G35" s="47" t="s">
        <v>697</v>
      </c>
      <c r="H35" s="68"/>
      <c r="I35" s="59" t="b">
        <v>1</v>
      </c>
      <c r="J35" s="59" t="b">
        <v>0</v>
      </c>
      <c r="K35" s="60">
        <v>0</v>
      </c>
      <c r="L35" s="61">
        <v>0</v>
      </c>
      <c r="M35" s="61">
        <v>0</v>
      </c>
      <c r="N35" s="66"/>
      <c r="O35" s="66"/>
      <c r="P35" s="63">
        <v>0</v>
      </c>
      <c r="Q35" s="63" t="e">
        <f t="shared" si="0"/>
        <v>#VALUE!</v>
      </c>
      <c r="Z35" s="64"/>
      <c r="AA35" s="64"/>
      <c r="AB35" s="64"/>
    </row>
    <row r="36" spans="1:28" s="79" customFormat="1" ht="20.100000000000001" customHeight="1" x14ac:dyDescent="0.25">
      <c r="A36" s="97" t="s">
        <v>41</v>
      </c>
      <c r="B36" s="49" t="s">
        <v>42</v>
      </c>
      <c r="C36" s="95" t="s">
        <v>16</v>
      </c>
      <c r="D36" s="43" t="s">
        <v>223</v>
      </c>
      <c r="E36" s="112">
        <v>0</v>
      </c>
      <c r="F36" s="43" t="s">
        <v>697</v>
      </c>
      <c r="G36" s="47" t="s">
        <v>697</v>
      </c>
      <c r="H36" s="68"/>
      <c r="I36" s="59" t="b">
        <v>1</v>
      </c>
      <c r="J36" s="59" t="b">
        <v>1</v>
      </c>
      <c r="K36" s="60">
        <v>0</v>
      </c>
      <c r="L36" s="61">
        <v>0</v>
      </c>
      <c r="M36" s="61">
        <v>0</v>
      </c>
      <c r="N36" s="66"/>
      <c r="O36" s="66"/>
      <c r="P36" s="63">
        <v>0</v>
      </c>
      <c r="Q36" s="63" t="e">
        <f t="shared" si="0"/>
        <v>#VALUE!</v>
      </c>
      <c r="Z36" s="64"/>
      <c r="AA36" s="64"/>
      <c r="AB36" s="64"/>
    </row>
    <row r="37" spans="1:28" s="79" customFormat="1" ht="20.100000000000001" customHeight="1" x14ac:dyDescent="0.25">
      <c r="A37" s="97" t="s">
        <v>43</v>
      </c>
      <c r="B37" s="56" t="s">
        <v>44</v>
      </c>
      <c r="C37" s="95" t="s">
        <v>16</v>
      </c>
      <c r="D37" s="43" t="s">
        <v>223</v>
      </c>
      <c r="E37" s="112">
        <v>0</v>
      </c>
      <c r="F37" s="43" t="s">
        <v>697</v>
      </c>
      <c r="G37" s="47" t="s">
        <v>697</v>
      </c>
      <c r="H37" s="68"/>
      <c r="I37" s="59" t="b">
        <v>1</v>
      </c>
      <c r="J37" s="59" t="b">
        <v>1</v>
      </c>
      <c r="K37" s="60">
        <v>-349.06587058011553</v>
      </c>
      <c r="L37" s="61" t="e">
        <v>#REF!</v>
      </c>
      <c r="M37" s="61">
        <v>3.4451961411412704</v>
      </c>
      <c r="N37" s="66"/>
      <c r="O37" s="66"/>
      <c r="P37" s="63">
        <v>5.7410629747432029</v>
      </c>
      <c r="Q37" s="63" t="e">
        <f t="shared" si="0"/>
        <v>#VALUE!</v>
      </c>
      <c r="Z37" s="64"/>
      <c r="AA37" s="64"/>
      <c r="AB37" s="64"/>
    </row>
    <row r="38" spans="1:28" s="79" customFormat="1" ht="39.950000000000003" customHeight="1" x14ac:dyDescent="0.25">
      <c r="A38" s="97" t="s">
        <v>45</v>
      </c>
      <c r="B38" s="55" t="s">
        <v>46</v>
      </c>
      <c r="C38" s="95" t="s">
        <v>16</v>
      </c>
      <c r="D38" s="43">
        <v>51.13</v>
      </c>
      <c r="E38" s="112">
        <v>0</v>
      </c>
      <c r="F38" s="43" t="s">
        <v>697</v>
      </c>
      <c r="G38" s="47" t="s">
        <v>697</v>
      </c>
      <c r="H38" s="68"/>
      <c r="I38" s="59" t="b">
        <v>1</v>
      </c>
      <c r="J38" s="59" t="b">
        <v>1</v>
      </c>
      <c r="K38" s="60">
        <v>-209.77152554218264</v>
      </c>
      <c r="L38" s="61">
        <v>955.51335058094287</v>
      </c>
      <c r="M38" s="61">
        <v>-185.88282566126759</v>
      </c>
      <c r="N38" s="83" t="e">
        <f>D38-D44-D46-D52</f>
        <v>#VALUE!</v>
      </c>
      <c r="O38" s="83">
        <f>E38-E44-E46-E52</f>
        <v>0</v>
      </c>
      <c r="P38" s="63">
        <v>910.53137566797784</v>
      </c>
      <c r="Q38" s="63">
        <f t="shared" si="0"/>
        <v>859.40137566797785</v>
      </c>
      <c r="Z38" s="64"/>
      <c r="AA38" s="64"/>
      <c r="AB38" s="64"/>
    </row>
    <row r="39" spans="1:28" s="79" customFormat="1" ht="20.100000000000001" customHeight="1" x14ac:dyDescent="0.25">
      <c r="A39" s="97" t="s">
        <v>47</v>
      </c>
      <c r="B39" s="56" t="s">
        <v>18</v>
      </c>
      <c r="C39" s="95" t="s">
        <v>16</v>
      </c>
      <c r="D39" s="43" t="s">
        <v>223</v>
      </c>
      <c r="E39" s="112">
        <v>0</v>
      </c>
      <c r="F39" s="43" t="s">
        <v>697</v>
      </c>
      <c r="G39" s="47" t="s">
        <v>697</v>
      </c>
      <c r="H39" s="68"/>
      <c r="I39" s="59" t="b">
        <v>1</v>
      </c>
      <c r="J39" s="59" t="b">
        <v>0</v>
      </c>
      <c r="K39" s="60">
        <v>0</v>
      </c>
      <c r="L39" s="61">
        <v>0</v>
      </c>
      <c r="M39" s="61">
        <v>0</v>
      </c>
      <c r="N39" s="67">
        <v>0</v>
      </c>
      <c r="O39" s="66"/>
      <c r="P39" s="63">
        <v>0</v>
      </c>
      <c r="Q39" s="63" t="e">
        <f t="shared" si="0"/>
        <v>#VALUE!</v>
      </c>
      <c r="Z39" s="64"/>
      <c r="AA39" s="64"/>
      <c r="AB39" s="64"/>
    </row>
    <row r="40" spans="1:28" s="79" customFormat="1" ht="39.950000000000003" customHeight="1" x14ac:dyDescent="0.25">
      <c r="A40" s="97" t="s">
        <v>48</v>
      </c>
      <c r="B40" s="48" t="s">
        <v>20</v>
      </c>
      <c r="C40" s="95" t="s">
        <v>16</v>
      </c>
      <c r="D40" s="43" t="s">
        <v>223</v>
      </c>
      <c r="E40" s="112">
        <v>0</v>
      </c>
      <c r="F40" s="43" t="s">
        <v>697</v>
      </c>
      <c r="G40" s="47" t="s">
        <v>697</v>
      </c>
      <c r="H40" s="68"/>
      <c r="I40" s="59" t="b">
        <v>1</v>
      </c>
      <c r="J40" s="59" t="b">
        <v>1</v>
      </c>
      <c r="K40" s="60">
        <v>0</v>
      </c>
      <c r="L40" s="61">
        <v>0</v>
      </c>
      <c r="M40" s="61">
        <v>0</v>
      </c>
      <c r="N40" s="66"/>
      <c r="O40" s="66"/>
      <c r="P40" s="63">
        <v>0</v>
      </c>
      <c r="Q40" s="63" t="e">
        <f t="shared" si="0"/>
        <v>#VALUE!</v>
      </c>
      <c r="Z40" s="64"/>
      <c r="AA40" s="64"/>
      <c r="AB40" s="64"/>
    </row>
    <row r="41" spans="1:28" s="79" customFormat="1" ht="39.950000000000003" customHeight="1" x14ac:dyDescent="0.25">
      <c r="A41" s="97" t="s">
        <v>49</v>
      </c>
      <c r="B41" s="48" t="s">
        <v>22</v>
      </c>
      <c r="C41" s="95" t="s">
        <v>16</v>
      </c>
      <c r="D41" s="43" t="s">
        <v>223</v>
      </c>
      <c r="E41" s="112">
        <v>0</v>
      </c>
      <c r="F41" s="43" t="s">
        <v>697</v>
      </c>
      <c r="G41" s="47" t="s">
        <v>697</v>
      </c>
      <c r="H41" s="68"/>
      <c r="I41" s="59" t="b">
        <v>1</v>
      </c>
      <c r="J41" s="59" t="b">
        <v>1</v>
      </c>
      <c r="K41" s="60">
        <v>0</v>
      </c>
      <c r="L41" s="61">
        <v>0</v>
      </c>
      <c r="M41" s="61">
        <v>0</v>
      </c>
      <c r="N41" s="66"/>
      <c r="O41" s="66"/>
      <c r="P41" s="63">
        <v>0</v>
      </c>
      <c r="Q41" s="63" t="e">
        <f t="shared" si="0"/>
        <v>#VALUE!</v>
      </c>
      <c r="Z41" s="64"/>
      <c r="AA41" s="64"/>
      <c r="AB41" s="64"/>
    </row>
    <row r="42" spans="1:28" s="79" customFormat="1" ht="39.950000000000003" customHeight="1" x14ac:dyDescent="0.25">
      <c r="A42" s="97" t="s">
        <v>50</v>
      </c>
      <c r="B42" s="48" t="s">
        <v>24</v>
      </c>
      <c r="C42" s="95" t="s">
        <v>16</v>
      </c>
      <c r="D42" s="43" t="s">
        <v>223</v>
      </c>
      <c r="E42" s="112">
        <v>0</v>
      </c>
      <c r="F42" s="43" t="s">
        <v>697</v>
      </c>
      <c r="G42" s="47" t="s">
        <v>697</v>
      </c>
      <c r="H42" s="68"/>
      <c r="I42" s="59" t="b">
        <v>1</v>
      </c>
      <c r="J42" s="59" t="b">
        <v>1</v>
      </c>
      <c r="K42" s="60">
        <v>0</v>
      </c>
      <c r="L42" s="61">
        <v>0</v>
      </c>
      <c r="M42" s="61">
        <v>0</v>
      </c>
      <c r="N42" s="66"/>
      <c r="O42" s="66"/>
      <c r="P42" s="63">
        <v>0</v>
      </c>
      <c r="Q42" s="63" t="e">
        <f t="shared" si="0"/>
        <v>#VALUE!</v>
      </c>
      <c r="Z42" s="64"/>
      <c r="AA42" s="64"/>
      <c r="AB42" s="64"/>
    </row>
    <row r="43" spans="1:28" s="79" customFormat="1" ht="20.100000000000001" customHeight="1" x14ac:dyDescent="0.25">
      <c r="A43" s="97" t="s">
        <v>51</v>
      </c>
      <c r="B43" s="56" t="s">
        <v>26</v>
      </c>
      <c r="C43" s="95" t="s">
        <v>16</v>
      </c>
      <c r="D43" s="43" t="s">
        <v>223</v>
      </c>
      <c r="E43" s="112">
        <v>0</v>
      </c>
      <c r="F43" s="43" t="s">
        <v>697</v>
      </c>
      <c r="G43" s="47" t="s">
        <v>697</v>
      </c>
      <c r="H43" s="68"/>
      <c r="I43" s="59" t="b">
        <v>1</v>
      </c>
      <c r="J43" s="59" t="b">
        <v>1</v>
      </c>
      <c r="K43" s="60">
        <v>0</v>
      </c>
      <c r="L43" s="61">
        <v>0</v>
      </c>
      <c r="M43" s="61">
        <v>0</v>
      </c>
      <c r="N43" s="66"/>
      <c r="O43" s="66"/>
      <c r="P43" s="63">
        <v>0</v>
      </c>
      <c r="Q43" s="63" t="e">
        <f t="shared" si="0"/>
        <v>#VALUE!</v>
      </c>
      <c r="Z43" s="64"/>
      <c r="AA43" s="64"/>
      <c r="AB43" s="64"/>
    </row>
    <row r="44" spans="1:28" s="79" customFormat="1" ht="20.100000000000001" customHeight="1" x14ac:dyDescent="0.25">
      <c r="A44" s="97" t="s">
        <v>52</v>
      </c>
      <c r="B44" s="56" t="s">
        <v>28</v>
      </c>
      <c r="C44" s="95" t="s">
        <v>16</v>
      </c>
      <c r="D44" s="43">
        <v>51.13</v>
      </c>
      <c r="E44" s="112">
        <v>0</v>
      </c>
      <c r="F44" s="43" t="s">
        <v>697</v>
      </c>
      <c r="G44" s="47" t="s">
        <v>697</v>
      </c>
      <c r="H44" s="55"/>
      <c r="I44" s="59" t="b">
        <v>1</v>
      </c>
      <c r="J44" s="59" t="b">
        <v>1</v>
      </c>
      <c r="K44" s="60">
        <v>2.3031823852539901</v>
      </c>
      <c r="L44" s="61" t="e">
        <v>#REF!</v>
      </c>
      <c r="M44" s="61">
        <v>-222.62666544684805</v>
      </c>
      <c r="N44" s="66"/>
      <c r="O44" s="66"/>
      <c r="P44" s="63">
        <v>784.17926015289106</v>
      </c>
      <c r="Q44" s="63">
        <f t="shared" si="0"/>
        <v>733.04926015289107</v>
      </c>
      <c r="Z44" s="64"/>
      <c r="AA44" s="64"/>
      <c r="AB44" s="64"/>
    </row>
    <row r="45" spans="1:28" s="79" customFormat="1" ht="20.100000000000001" customHeight="1" x14ac:dyDescent="0.25">
      <c r="A45" s="97" t="s">
        <v>53</v>
      </c>
      <c r="B45" s="56" t="s">
        <v>30</v>
      </c>
      <c r="C45" s="95" t="s">
        <v>16</v>
      </c>
      <c r="D45" s="43" t="s">
        <v>223</v>
      </c>
      <c r="E45" s="112">
        <v>0</v>
      </c>
      <c r="F45" s="43" t="s">
        <v>697</v>
      </c>
      <c r="G45" s="47" t="s">
        <v>697</v>
      </c>
      <c r="H45" s="68"/>
      <c r="I45" s="59" t="b">
        <v>1</v>
      </c>
      <c r="J45" s="59" t="b">
        <v>1</v>
      </c>
      <c r="K45" s="60">
        <v>0</v>
      </c>
      <c r="L45" s="61">
        <v>0</v>
      </c>
      <c r="M45" s="61">
        <v>0</v>
      </c>
      <c r="N45" s="66"/>
      <c r="O45" s="66"/>
      <c r="P45" s="63">
        <v>0</v>
      </c>
      <c r="Q45" s="63" t="e">
        <f t="shared" si="0"/>
        <v>#VALUE!</v>
      </c>
      <c r="Z45" s="64"/>
      <c r="AA45" s="64"/>
      <c r="AB45" s="64"/>
    </row>
    <row r="46" spans="1:28" s="79" customFormat="1" ht="20.100000000000001" customHeight="1" x14ac:dyDescent="0.25">
      <c r="A46" s="97" t="s">
        <v>54</v>
      </c>
      <c r="B46" s="56" t="s">
        <v>32</v>
      </c>
      <c r="C46" s="95" t="s">
        <v>16</v>
      </c>
      <c r="D46" s="43" t="s">
        <v>223</v>
      </c>
      <c r="E46" s="112">
        <v>0</v>
      </c>
      <c r="F46" s="43" t="s">
        <v>697</v>
      </c>
      <c r="G46" s="47" t="s">
        <v>697</v>
      </c>
      <c r="H46" s="55"/>
      <c r="I46" s="59" t="b">
        <v>1</v>
      </c>
      <c r="J46" s="59" t="b">
        <v>1</v>
      </c>
      <c r="K46" s="60">
        <v>69.812712121123511</v>
      </c>
      <c r="L46" s="61" t="e">
        <v>#REF!</v>
      </c>
      <c r="M46" s="61">
        <v>33.999780716372669</v>
      </c>
      <c r="N46" s="66"/>
      <c r="O46" s="66"/>
      <c r="P46" s="63">
        <v>113.76659949977997</v>
      </c>
      <c r="Q46" s="63" t="e">
        <f t="shared" si="0"/>
        <v>#VALUE!</v>
      </c>
      <c r="Z46" s="64"/>
      <c r="AA46" s="64"/>
      <c r="AB46" s="64"/>
    </row>
    <row r="47" spans="1:28" s="79" customFormat="1" ht="20.100000000000001" customHeight="1" x14ac:dyDescent="0.25">
      <c r="A47" s="97" t="s">
        <v>55</v>
      </c>
      <c r="B47" s="56" t="s">
        <v>34</v>
      </c>
      <c r="C47" s="95" t="s">
        <v>16</v>
      </c>
      <c r="D47" s="43" t="s">
        <v>223</v>
      </c>
      <c r="E47" s="112">
        <v>0</v>
      </c>
      <c r="F47" s="43" t="s">
        <v>697</v>
      </c>
      <c r="G47" s="47" t="s">
        <v>697</v>
      </c>
      <c r="H47" s="68"/>
      <c r="I47" s="59" t="b">
        <v>1</v>
      </c>
      <c r="J47" s="59" t="b">
        <v>1</v>
      </c>
      <c r="K47" s="60">
        <v>0</v>
      </c>
      <c r="L47" s="61">
        <v>0</v>
      </c>
      <c r="M47" s="61">
        <v>0</v>
      </c>
      <c r="N47" s="66"/>
      <c r="O47" s="66"/>
      <c r="P47" s="63">
        <v>0</v>
      </c>
      <c r="Q47" s="63" t="e">
        <f t="shared" si="0"/>
        <v>#VALUE!</v>
      </c>
      <c r="Z47" s="64"/>
      <c r="AA47" s="64"/>
      <c r="AB47" s="64"/>
    </row>
    <row r="48" spans="1:28" s="79" customFormat="1" ht="20.100000000000001" customHeight="1" x14ac:dyDescent="0.25">
      <c r="A48" s="97" t="s">
        <v>56</v>
      </c>
      <c r="B48" s="56" t="s">
        <v>36</v>
      </c>
      <c r="C48" s="95" t="s">
        <v>16</v>
      </c>
      <c r="D48" s="43" t="s">
        <v>223</v>
      </c>
      <c r="E48" s="112">
        <v>0</v>
      </c>
      <c r="F48" s="43" t="s">
        <v>697</v>
      </c>
      <c r="G48" s="47" t="s">
        <v>697</v>
      </c>
      <c r="H48" s="68"/>
      <c r="I48" s="59" t="b">
        <v>1</v>
      </c>
      <c r="J48" s="59" t="b">
        <v>1</v>
      </c>
      <c r="K48" s="60">
        <v>0</v>
      </c>
      <c r="L48" s="61">
        <v>0</v>
      </c>
      <c r="M48" s="61">
        <v>0</v>
      </c>
      <c r="N48" s="66"/>
      <c r="O48" s="66"/>
      <c r="P48" s="63">
        <v>0</v>
      </c>
      <c r="Q48" s="63" t="e">
        <f t="shared" si="0"/>
        <v>#VALUE!</v>
      </c>
      <c r="Z48" s="64"/>
      <c r="AA48" s="64"/>
      <c r="AB48" s="64"/>
    </row>
    <row r="49" spans="1:28" s="79" customFormat="1" ht="39.950000000000003" customHeight="1" x14ac:dyDescent="0.25">
      <c r="A49" s="97" t="s">
        <v>57</v>
      </c>
      <c r="B49" s="57" t="s">
        <v>38</v>
      </c>
      <c r="C49" s="95" t="s">
        <v>16</v>
      </c>
      <c r="D49" s="43" t="s">
        <v>223</v>
      </c>
      <c r="E49" s="112">
        <v>0</v>
      </c>
      <c r="F49" s="43" t="s">
        <v>697</v>
      </c>
      <c r="G49" s="47" t="s">
        <v>697</v>
      </c>
      <c r="H49" s="68"/>
      <c r="I49" s="59" t="b">
        <v>1</v>
      </c>
      <c r="J49" s="59" t="b">
        <v>1</v>
      </c>
      <c r="K49" s="60">
        <v>0</v>
      </c>
      <c r="L49" s="61">
        <v>0</v>
      </c>
      <c r="M49" s="61">
        <v>0</v>
      </c>
      <c r="N49" s="66"/>
      <c r="O49" s="66"/>
      <c r="P49" s="63">
        <v>0</v>
      </c>
      <c r="Q49" s="63" t="e">
        <f t="shared" si="0"/>
        <v>#VALUE!</v>
      </c>
      <c r="Z49" s="64"/>
      <c r="AA49" s="64"/>
      <c r="AB49" s="64"/>
    </row>
    <row r="50" spans="1:28" s="79" customFormat="1" ht="20.100000000000001" customHeight="1" x14ac:dyDescent="0.25">
      <c r="A50" s="97" t="s">
        <v>58</v>
      </c>
      <c r="B50" s="48" t="s">
        <v>40</v>
      </c>
      <c r="C50" s="95" t="s">
        <v>16</v>
      </c>
      <c r="D50" s="43" t="s">
        <v>223</v>
      </c>
      <c r="E50" s="112">
        <v>0</v>
      </c>
      <c r="F50" s="43" t="s">
        <v>697</v>
      </c>
      <c r="G50" s="47" t="s">
        <v>697</v>
      </c>
      <c r="H50" s="68"/>
      <c r="I50" s="59" t="b">
        <v>1</v>
      </c>
      <c r="J50" s="59" t="b">
        <v>0</v>
      </c>
      <c r="K50" s="60">
        <v>0</v>
      </c>
      <c r="L50" s="61">
        <v>0</v>
      </c>
      <c r="M50" s="61">
        <v>0</v>
      </c>
      <c r="N50" s="66"/>
      <c r="O50" s="66"/>
      <c r="P50" s="63">
        <v>0</v>
      </c>
      <c r="Q50" s="63" t="e">
        <f t="shared" si="0"/>
        <v>#VALUE!</v>
      </c>
      <c r="Z50" s="64"/>
      <c r="AA50" s="64"/>
      <c r="AB50" s="64"/>
    </row>
    <row r="51" spans="1:28" s="79" customFormat="1" ht="20.100000000000001" customHeight="1" x14ac:dyDescent="0.25">
      <c r="A51" s="97" t="s">
        <v>59</v>
      </c>
      <c r="B51" s="48" t="s">
        <v>42</v>
      </c>
      <c r="C51" s="95" t="s">
        <v>16</v>
      </c>
      <c r="D51" s="43" t="s">
        <v>223</v>
      </c>
      <c r="E51" s="112">
        <v>0</v>
      </c>
      <c r="F51" s="43" t="s">
        <v>697</v>
      </c>
      <c r="G51" s="47" t="s">
        <v>697</v>
      </c>
      <c r="H51" s="68"/>
      <c r="I51" s="59" t="b">
        <v>1</v>
      </c>
      <c r="J51" s="59" t="b">
        <v>1</v>
      </c>
      <c r="K51" s="60">
        <v>0</v>
      </c>
      <c r="L51" s="61">
        <v>0</v>
      </c>
      <c r="M51" s="61">
        <v>0</v>
      </c>
      <c r="N51" s="66"/>
      <c r="O51" s="66"/>
      <c r="P51" s="63">
        <v>0</v>
      </c>
      <c r="Q51" s="63" t="e">
        <f t="shared" si="0"/>
        <v>#VALUE!</v>
      </c>
      <c r="Z51" s="64"/>
      <c r="AA51" s="64"/>
      <c r="AB51" s="64"/>
    </row>
    <row r="52" spans="1:28" s="79" customFormat="1" ht="20.100000000000001" customHeight="1" x14ac:dyDescent="0.25">
      <c r="A52" s="97" t="s">
        <v>60</v>
      </c>
      <c r="B52" s="56" t="s">
        <v>44</v>
      </c>
      <c r="C52" s="95" t="s">
        <v>16</v>
      </c>
      <c r="D52" s="43" t="s">
        <v>223</v>
      </c>
      <c r="E52" s="112">
        <v>0</v>
      </c>
      <c r="F52" s="43" t="s">
        <v>697</v>
      </c>
      <c r="G52" s="47" t="s">
        <v>697</v>
      </c>
      <c r="H52" s="55"/>
      <c r="I52" s="59" t="b">
        <v>1</v>
      </c>
      <c r="J52" s="59" t="b">
        <v>1</v>
      </c>
      <c r="K52" s="60">
        <v>-281.88482297126933</v>
      </c>
      <c r="L52" s="61" t="e">
        <v>#REF!</v>
      </c>
      <c r="M52" s="61">
        <v>2.7466561464985002</v>
      </c>
      <c r="N52" s="84">
        <f>O52/P52</f>
        <v>1</v>
      </c>
      <c r="O52" s="63">
        <f>P52-E52</f>
        <v>12.585516015306734</v>
      </c>
      <c r="P52" s="63">
        <v>12.585516015306734</v>
      </c>
      <c r="Q52" s="63" t="e">
        <f t="shared" si="0"/>
        <v>#VALUE!</v>
      </c>
      <c r="Z52" s="64"/>
      <c r="AA52" s="64"/>
      <c r="AB52" s="64"/>
    </row>
    <row r="53" spans="1:28" s="79" customFormat="1" ht="20.100000000000001" customHeight="1" x14ac:dyDescent="0.25">
      <c r="A53" s="97" t="s">
        <v>61</v>
      </c>
      <c r="B53" s="45" t="s">
        <v>62</v>
      </c>
      <c r="C53" s="95" t="s">
        <v>16</v>
      </c>
      <c r="D53" s="43" t="s">
        <v>223</v>
      </c>
      <c r="E53" s="112">
        <v>0</v>
      </c>
      <c r="F53" s="43" t="s">
        <v>697</v>
      </c>
      <c r="G53" s="47" t="s">
        <v>697</v>
      </c>
      <c r="H53" s="68"/>
      <c r="I53" s="59" t="b">
        <v>1</v>
      </c>
      <c r="J53" s="59" t="b">
        <v>1</v>
      </c>
      <c r="K53" s="60">
        <v>60.188995646113653</v>
      </c>
      <c r="L53" s="61">
        <v>293.88616062715562</v>
      </c>
      <c r="M53" s="61">
        <v>40.767365691928632</v>
      </c>
      <c r="N53" s="66"/>
      <c r="O53" s="66"/>
      <c r="P53" s="63">
        <v>281.97183724685567</v>
      </c>
      <c r="Q53" s="63" t="e">
        <f t="shared" si="0"/>
        <v>#VALUE!</v>
      </c>
      <c r="Z53" s="64"/>
      <c r="AA53" s="64"/>
      <c r="AB53" s="64"/>
    </row>
    <row r="54" spans="1:28" s="79" customFormat="1" ht="20.100000000000001" customHeight="1" x14ac:dyDescent="0.25">
      <c r="A54" s="97" t="s">
        <v>48</v>
      </c>
      <c r="B54" s="48" t="s">
        <v>63</v>
      </c>
      <c r="C54" s="95" t="s">
        <v>16</v>
      </c>
      <c r="D54" s="43" t="s">
        <v>223</v>
      </c>
      <c r="E54" s="112">
        <v>0</v>
      </c>
      <c r="F54" s="43" t="s">
        <v>697</v>
      </c>
      <c r="G54" s="47" t="s">
        <v>697</v>
      </c>
      <c r="H54" s="68"/>
      <c r="I54" s="59" t="b">
        <v>1</v>
      </c>
      <c r="J54" s="59" t="b">
        <v>1</v>
      </c>
      <c r="K54" s="60">
        <v>0</v>
      </c>
      <c r="L54" s="61">
        <v>0</v>
      </c>
      <c r="M54" s="61">
        <v>0</v>
      </c>
      <c r="N54" s="66"/>
      <c r="O54" s="66"/>
      <c r="P54" s="63">
        <v>0</v>
      </c>
      <c r="Q54" s="63" t="e">
        <f t="shared" si="0"/>
        <v>#VALUE!</v>
      </c>
      <c r="T54" s="64"/>
      <c r="U54" s="64"/>
      <c r="Z54" s="64"/>
      <c r="AA54" s="64"/>
      <c r="AB54" s="64"/>
    </row>
    <row r="55" spans="1:28" s="79" customFormat="1" ht="20.100000000000001" customHeight="1" x14ac:dyDescent="0.25">
      <c r="A55" s="97" t="s">
        <v>49</v>
      </c>
      <c r="B55" s="49" t="s">
        <v>64</v>
      </c>
      <c r="C55" s="95" t="s">
        <v>16</v>
      </c>
      <c r="D55" s="43" t="s">
        <v>223</v>
      </c>
      <c r="E55" s="112">
        <v>0</v>
      </c>
      <c r="F55" s="43" t="s">
        <v>697</v>
      </c>
      <c r="G55" s="47" t="s">
        <v>697</v>
      </c>
      <c r="H55" s="68"/>
      <c r="I55" s="59" t="b">
        <v>1</v>
      </c>
      <c r="J55" s="59" t="b">
        <v>1</v>
      </c>
      <c r="K55" s="60">
        <v>64.059808094690567</v>
      </c>
      <c r="L55" s="61" t="e">
        <v>#REF!</v>
      </c>
      <c r="M55" s="61">
        <v>51.460045355484027</v>
      </c>
      <c r="N55" s="66"/>
      <c r="O55" s="66"/>
      <c r="P55" s="63">
        <v>250.73360387402337</v>
      </c>
      <c r="Q55" s="63" t="e">
        <f t="shared" si="0"/>
        <v>#VALUE!</v>
      </c>
      <c r="Z55" s="64"/>
      <c r="AA55" s="64"/>
      <c r="AB55" s="64"/>
    </row>
    <row r="56" spans="1:28" s="79" customFormat="1" ht="20.100000000000001" customHeight="1" x14ac:dyDescent="0.25">
      <c r="A56" s="97" t="s">
        <v>65</v>
      </c>
      <c r="B56" s="50" t="s">
        <v>66</v>
      </c>
      <c r="C56" s="95" t="s">
        <v>16</v>
      </c>
      <c r="D56" s="43" t="s">
        <v>223</v>
      </c>
      <c r="E56" s="112">
        <v>0</v>
      </c>
      <c r="F56" s="43" t="s">
        <v>697</v>
      </c>
      <c r="G56" s="47" t="s">
        <v>697</v>
      </c>
      <c r="H56" s="55"/>
      <c r="I56" s="59" t="b">
        <v>1</v>
      </c>
      <c r="J56" s="59" t="b">
        <v>1</v>
      </c>
      <c r="K56" s="60">
        <v>64.059808094690567</v>
      </c>
      <c r="L56" s="61" t="e">
        <v>#REF!</v>
      </c>
      <c r="M56" s="61">
        <v>51.460045355484027</v>
      </c>
      <c r="N56" s="66"/>
      <c r="O56" s="66"/>
      <c r="P56" s="63">
        <v>250.73360387402337</v>
      </c>
      <c r="Q56" s="63" t="e">
        <f t="shared" si="0"/>
        <v>#VALUE!</v>
      </c>
      <c r="Z56" s="64"/>
      <c r="AA56" s="64"/>
      <c r="AB56" s="64"/>
    </row>
    <row r="57" spans="1:28" s="79" customFormat="1" ht="39.950000000000003" customHeight="1" x14ac:dyDescent="0.25">
      <c r="A57" s="97" t="s">
        <v>67</v>
      </c>
      <c r="B57" s="50" t="s">
        <v>68</v>
      </c>
      <c r="C57" s="95" t="s">
        <v>16</v>
      </c>
      <c r="D57" s="43" t="s">
        <v>223</v>
      </c>
      <c r="E57" s="112">
        <v>0</v>
      </c>
      <c r="F57" s="43" t="s">
        <v>697</v>
      </c>
      <c r="G57" s="47" t="s">
        <v>697</v>
      </c>
      <c r="H57" s="55"/>
      <c r="I57" s="59" t="b">
        <v>1</v>
      </c>
      <c r="J57" s="59" t="b">
        <v>1</v>
      </c>
      <c r="K57" s="60">
        <v>64.059808094690567</v>
      </c>
      <c r="L57" s="61">
        <v>261.71078025313835</v>
      </c>
      <c r="M57" s="61">
        <v>51.460045355484027</v>
      </c>
      <c r="N57" s="66"/>
      <c r="O57" s="66"/>
      <c r="P57" s="63">
        <v>250.73360387402337</v>
      </c>
      <c r="Q57" s="63" t="e">
        <f t="shared" si="0"/>
        <v>#VALUE!</v>
      </c>
      <c r="Z57" s="64"/>
      <c r="AA57" s="64"/>
      <c r="AB57" s="64"/>
    </row>
    <row r="58" spans="1:28" s="79" customFormat="1" ht="20.100000000000001" customHeight="1" x14ac:dyDescent="0.25">
      <c r="A58" s="97" t="s">
        <v>69</v>
      </c>
      <c r="B58" s="50" t="s">
        <v>70</v>
      </c>
      <c r="C58" s="95" t="s">
        <v>16</v>
      </c>
      <c r="D58" s="43" t="s">
        <v>223</v>
      </c>
      <c r="E58" s="112">
        <v>0</v>
      </c>
      <c r="F58" s="43" t="s">
        <v>697</v>
      </c>
      <c r="G58" s="47" t="s">
        <v>697</v>
      </c>
      <c r="H58" s="68"/>
      <c r="I58" s="59" t="b">
        <v>1</v>
      </c>
      <c r="J58" s="59" t="b">
        <v>1</v>
      </c>
      <c r="K58" s="60">
        <v>0</v>
      </c>
      <c r="L58" s="61">
        <v>0</v>
      </c>
      <c r="M58" s="61">
        <v>0</v>
      </c>
      <c r="N58" s="66"/>
      <c r="O58" s="66"/>
      <c r="P58" s="63">
        <v>0</v>
      </c>
      <c r="Q58" s="63" t="e">
        <f t="shared" si="0"/>
        <v>#VALUE!</v>
      </c>
      <c r="Z58" s="64"/>
      <c r="AA58" s="64"/>
      <c r="AB58" s="64"/>
    </row>
    <row r="59" spans="1:28" s="79" customFormat="1" ht="20.100000000000001" customHeight="1" x14ac:dyDescent="0.25">
      <c r="A59" s="97" t="s">
        <v>71</v>
      </c>
      <c r="B59" s="51" t="s">
        <v>72</v>
      </c>
      <c r="C59" s="95" t="s">
        <v>16</v>
      </c>
      <c r="D59" s="43" t="s">
        <v>223</v>
      </c>
      <c r="E59" s="112">
        <v>0</v>
      </c>
      <c r="F59" s="43" t="s">
        <v>697</v>
      </c>
      <c r="G59" s="47" t="s">
        <v>697</v>
      </c>
      <c r="H59" s="68"/>
      <c r="I59" s="59" t="b">
        <v>1</v>
      </c>
      <c r="J59" s="59" t="b">
        <v>1</v>
      </c>
      <c r="K59" s="60">
        <v>0</v>
      </c>
      <c r="L59" s="61">
        <v>0</v>
      </c>
      <c r="M59" s="61">
        <v>0</v>
      </c>
      <c r="N59" s="66"/>
      <c r="O59" s="66"/>
      <c r="P59" s="63">
        <v>0</v>
      </c>
      <c r="Q59" s="63" t="e">
        <f t="shared" si="0"/>
        <v>#VALUE!</v>
      </c>
      <c r="Z59" s="64"/>
      <c r="AA59" s="64"/>
      <c r="AB59" s="64"/>
    </row>
    <row r="60" spans="1:28" s="79" customFormat="1" ht="20.100000000000001" customHeight="1" x14ac:dyDescent="0.25">
      <c r="A60" s="97" t="s">
        <v>50</v>
      </c>
      <c r="B60" s="49" t="s">
        <v>73</v>
      </c>
      <c r="C60" s="95" t="s">
        <v>16</v>
      </c>
      <c r="D60" s="43" t="s">
        <v>223</v>
      </c>
      <c r="E60" s="112">
        <v>0</v>
      </c>
      <c r="F60" s="43" t="s">
        <v>697</v>
      </c>
      <c r="G60" s="47" t="s">
        <v>697</v>
      </c>
      <c r="H60" s="68"/>
      <c r="I60" s="59" t="b">
        <v>1</v>
      </c>
      <c r="J60" s="59" t="b">
        <v>1</v>
      </c>
      <c r="K60" s="60">
        <v>-7.4507254302766768</v>
      </c>
      <c r="L60" s="61">
        <v>17.268014170810019</v>
      </c>
      <c r="M60" s="61">
        <v>-5.3970481309472795</v>
      </c>
      <c r="N60" s="66"/>
      <c r="O60" s="66"/>
      <c r="P60" s="63">
        <v>16.7650623017573</v>
      </c>
      <c r="Q60" s="63" t="e">
        <f t="shared" si="0"/>
        <v>#VALUE!</v>
      </c>
      <c r="Z60" s="64"/>
      <c r="AA60" s="64"/>
      <c r="AB60" s="64"/>
    </row>
    <row r="61" spans="1:28" s="79" customFormat="1" ht="20.100000000000001" customHeight="1" x14ac:dyDescent="0.25">
      <c r="A61" s="97" t="s">
        <v>74</v>
      </c>
      <c r="B61" s="49" t="s">
        <v>75</v>
      </c>
      <c r="C61" s="95" t="s">
        <v>16</v>
      </c>
      <c r="D61" s="43" t="s">
        <v>223</v>
      </c>
      <c r="E61" s="112">
        <v>0</v>
      </c>
      <c r="F61" s="43" t="s">
        <v>697</v>
      </c>
      <c r="G61" s="47" t="s">
        <v>697</v>
      </c>
      <c r="H61" s="55"/>
      <c r="I61" s="59" t="b">
        <v>1</v>
      </c>
      <c r="J61" s="59" t="b">
        <v>1</v>
      </c>
      <c r="K61" s="60">
        <v>3.5799129816997475</v>
      </c>
      <c r="L61" s="61">
        <v>14.907366203207244</v>
      </c>
      <c r="M61" s="61">
        <v>-5.2956315326081143</v>
      </c>
      <c r="N61" s="66"/>
      <c r="O61" s="66"/>
      <c r="P61" s="63">
        <v>14.473171071074995</v>
      </c>
      <c r="Q61" s="63" t="e">
        <f t="shared" si="0"/>
        <v>#VALUE!</v>
      </c>
      <c r="Z61" s="64"/>
      <c r="AA61" s="64"/>
      <c r="AB61" s="64"/>
    </row>
    <row r="62" spans="1:28" s="79" customFormat="1" ht="20.100000000000001" customHeight="1" x14ac:dyDescent="0.25">
      <c r="A62" s="97" t="s">
        <v>76</v>
      </c>
      <c r="B62" s="45" t="s">
        <v>77</v>
      </c>
      <c r="C62" s="95" t="s">
        <v>16</v>
      </c>
      <c r="D62" s="43">
        <v>25.12</v>
      </c>
      <c r="E62" s="112">
        <v>0</v>
      </c>
      <c r="F62" s="43" t="s">
        <v>697</v>
      </c>
      <c r="G62" s="47" t="s">
        <v>697</v>
      </c>
      <c r="H62" s="55"/>
      <c r="I62" s="59" t="b">
        <v>1</v>
      </c>
      <c r="J62" s="59" t="b">
        <v>1</v>
      </c>
      <c r="K62" s="60">
        <v>-39.182317544113488</v>
      </c>
      <c r="L62" s="61">
        <v>63.024460451602337</v>
      </c>
      <c r="M62" s="61">
        <v>2.4940653496117093</v>
      </c>
      <c r="N62" s="66"/>
      <c r="O62" s="66"/>
      <c r="P62" s="63">
        <v>28.378599385410919</v>
      </c>
      <c r="Q62" s="63">
        <f t="shared" si="0"/>
        <v>3.2585993854109176</v>
      </c>
      <c r="Z62" s="64"/>
      <c r="AA62" s="64"/>
      <c r="AB62" s="64"/>
    </row>
    <row r="63" spans="1:28" s="79" customFormat="1" ht="39.950000000000003" customHeight="1" x14ac:dyDescent="0.25">
      <c r="A63" s="97" t="s">
        <v>78</v>
      </c>
      <c r="B63" s="48" t="s">
        <v>79</v>
      </c>
      <c r="C63" s="95" t="s">
        <v>16</v>
      </c>
      <c r="D63" s="43">
        <v>25.12</v>
      </c>
      <c r="E63" s="112">
        <v>0</v>
      </c>
      <c r="F63" s="43" t="s">
        <v>697</v>
      </c>
      <c r="G63" s="47" t="s">
        <v>697</v>
      </c>
      <c r="H63" s="68"/>
      <c r="I63" s="59" t="b">
        <v>1</v>
      </c>
      <c r="J63" s="59" t="b">
        <v>1</v>
      </c>
      <c r="K63" s="60">
        <v>0</v>
      </c>
      <c r="L63" s="61">
        <v>0</v>
      </c>
      <c r="M63" s="61">
        <v>0</v>
      </c>
      <c r="N63" s="66"/>
      <c r="O63" s="66"/>
      <c r="P63" s="63">
        <v>0</v>
      </c>
      <c r="Q63" s="63">
        <f t="shared" si="0"/>
        <v>-25.12</v>
      </c>
      <c r="Z63" s="64"/>
      <c r="AA63" s="64"/>
      <c r="AB63" s="64"/>
    </row>
    <row r="64" spans="1:28" s="79" customFormat="1" ht="39.950000000000003" customHeight="1" x14ac:dyDescent="0.25">
      <c r="A64" s="97" t="s">
        <v>80</v>
      </c>
      <c r="B64" s="48" t="s">
        <v>81</v>
      </c>
      <c r="C64" s="95" t="s">
        <v>16</v>
      </c>
      <c r="D64" s="43" t="s">
        <v>223</v>
      </c>
      <c r="E64" s="112">
        <v>0</v>
      </c>
      <c r="F64" s="43" t="s">
        <v>697</v>
      </c>
      <c r="G64" s="47" t="s">
        <v>697</v>
      </c>
      <c r="H64" s="68"/>
      <c r="I64" s="59" t="b">
        <v>1</v>
      </c>
      <c r="J64" s="59" t="b">
        <v>1</v>
      </c>
      <c r="K64" s="60">
        <v>0</v>
      </c>
      <c r="L64" s="61">
        <v>0</v>
      </c>
      <c r="M64" s="61">
        <v>0</v>
      </c>
      <c r="N64" s="66"/>
      <c r="O64" s="66"/>
      <c r="P64" s="63">
        <v>0</v>
      </c>
      <c r="Q64" s="63" t="e">
        <f>P64-D67</f>
        <v>#VALUE!</v>
      </c>
      <c r="Z64" s="64"/>
      <c r="AA64" s="64"/>
      <c r="AB64" s="64"/>
    </row>
    <row r="65" spans="1:28" s="79" customFormat="1" ht="20.100000000000001" customHeight="1" x14ac:dyDescent="0.25">
      <c r="A65" s="97" t="s">
        <v>82</v>
      </c>
      <c r="B65" s="49" t="s">
        <v>83</v>
      </c>
      <c r="C65" s="95" t="s">
        <v>16</v>
      </c>
      <c r="D65" s="43" t="s">
        <v>223</v>
      </c>
      <c r="E65" s="112">
        <v>0</v>
      </c>
      <c r="F65" s="43" t="s">
        <v>697</v>
      </c>
      <c r="G65" s="47" t="s">
        <v>697</v>
      </c>
      <c r="H65" s="68"/>
      <c r="I65" s="59" t="b">
        <v>1</v>
      </c>
      <c r="J65" s="59" t="b">
        <v>1</v>
      </c>
      <c r="K65" s="60">
        <v>0</v>
      </c>
      <c r="L65" s="61">
        <v>0</v>
      </c>
      <c r="M65" s="61">
        <v>0</v>
      </c>
      <c r="N65" s="66"/>
      <c r="O65" s="66"/>
      <c r="P65" s="63">
        <v>0</v>
      </c>
      <c r="Q65" s="63" t="e">
        <f t="shared" si="0"/>
        <v>#VALUE!</v>
      </c>
      <c r="Z65" s="64"/>
      <c r="AA65" s="64"/>
      <c r="AB65" s="64"/>
    </row>
    <row r="66" spans="1:28" s="79" customFormat="1" ht="20.100000000000001" customHeight="1" x14ac:dyDescent="0.25">
      <c r="A66" s="97" t="s">
        <v>84</v>
      </c>
      <c r="B66" s="49" t="s">
        <v>85</v>
      </c>
      <c r="C66" s="95" t="s">
        <v>16</v>
      </c>
      <c r="D66" s="43" t="s">
        <v>223</v>
      </c>
      <c r="E66" s="112">
        <v>0</v>
      </c>
      <c r="F66" s="43" t="s">
        <v>697</v>
      </c>
      <c r="G66" s="47" t="s">
        <v>697</v>
      </c>
      <c r="H66" s="68"/>
      <c r="I66" s="59" t="b">
        <v>1</v>
      </c>
      <c r="J66" s="59" t="b">
        <v>0</v>
      </c>
      <c r="K66" s="60">
        <v>0</v>
      </c>
      <c r="L66" s="61">
        <v>0</v>
      </c>
      <c r="M66" s="61">
        <v>0</v>
      </c>
      <c r="N66" s="66"/>
      <c r="O66" s="66"/>
      <c r="P66" s="63">
        <v>0</v>
      </c>
      <c r="Q66" s="63" t="e">
        <f t="shared" si="0"/>
        <v>#VALUE!</v>
      </c>
      <c r="Z66" s="64"/>
      <c r="AA66" s="64"/>
      <c r="AB66" s="64"/>
    </row>
    <row r="67" spans="1:28" s="79" customFormat="1" ht="20.100000000000001" customHeight="1" x14ac:dyDescent="0.25">
      <c r="A67" s="97" t="s">
        <v>86</v>
      </c>
      <c r="B67" s="49" t="s">
        <v>87</v>
      </c>
      <c r="C67" s="95" t="s">
        <v>16</v>
      </c>
      <c r="D67" s="43" t="s">
        <v>223</v>
      </c>
      <c r="E67" s="112">
        <v>0</v>
      </c>
      <c r="F67" s="43" t="s">
        <v>697</v>
      </c>
      <c r="G67" s="47" t="s">
        <v>697</v>
      </c>
      <c r="H67" s="55"/>
      <c r="I67" s="59" t="b">
        <v>1</v>
      </c>
      <c r="J67" s="59" t="b">
        <v>1</v>
      </c>
      <c r="K67" s="60">
        <v>-39.182317544113488</v>
      </c>
      <c r="L67" s="61">
        <v>63.024460451602337</v>
      </c>
      <c r="M67" s="61">
        <v>2.4940653496117093</v>
      </c>
      <c r="N67" s="66"/>
      <c r="O67" s="66"/>
      <c r="P67" s="63">
        <v>28.378599385410919</v>
      </c>
      <c r="Q67" s="63" t="e">
        <f>P67-#REF!</f>
        <v>#REF!</v>
      </c>
      <c r="Z67" s="64"/>
      <c r="AA67" s="64"/>
      <c r="AB67" s="64"/>
    </row>
    <row r="68" spans="1:28" s="79" customFormat="1" ht="20.100000000000001" customHeight="1" x14ac:dyDescent="0.25">
      <c r="A68" s="97" t="s">
        <v>88</v>
      </c>
      <c r="B68" s="45" t="s">
        <v>89</v>
      </c>
      <c r="C68" s="95" t="s">
        <v>16</v>
      </c>
      <c r="D68" s="43">
        <v>3.83</v>
      </c>
      <c r="E68" s="112">
        <v>0</v>
      </c>
      <c r="F68" s="43" t="s">
        <v>697</v>
      </c>
      <c r="G68" s="47" t="s">
        <v>697</v>
      </c>
      <c r="H68" s="55"/>
      <c r="I68" s="59" t="b">
        <v>1</v>
      </c>
      <c r="J68" s="59" t="b">
        <v>1</v>
      </c>
      <c r="K68" s="60">
        <v>15.335144443652382</v>
      </c>
      <c r="L68" s="61">
        <v>249.23386784573628</v>
      </c>
      <c r="M68" s="61">
        <v>3.9261729361771529</v>
      </c>
      <c r="N68" s="66"/>
      <c r="O68" s="66"/>
      <c r="P68" s="63">
        <v>242.87960850421862</v>
      </c>
      <c r="Q68" s="63">
        <f t="shared" si="0"/>
        <v>239.04960850421861</v>
      </c>
      <c r="Z68" s="64"/>
      <c r="AA68" s="64"/>
      <c r="AB68" s="64"/>
    </row>
    <row r="69" spans="1:28" s="79" customFormat="1" ht="20.100000000000001" customHeight="1" x14ac:dyDescent="0.25">
      <c r="A69" s="97" t="s">
        <v>90</v>
      </c>
      <c r="B69" s="45" t="s">
        <v>91</v>
      </c>
      <c r="C69" s="95" t="s">
        <v>16</v>
      </c>
      <c r="D69" s="43">
        <v>0.26</v>
      </c>
      <c r="E69" s="112">
        <v>0</v>
      </c>
      <c r="F69" s="43" t="s">
        <v>697</v>
      </c>
      <c r="G69" s="47" t="s">
        <v>697</v>
      </c>
      <c r="H69" s="55"/>
      <c r="I69" s="59" t="b">
        <v>1</v>
      </c>
      <c r="J69" s="59" t="b">
        <v>1</v>
      </c>
      <c r="K69" s="60">
        <v>11.503980309552276</v>
      </c>
      <c r="L69" s="61">
        <v>198.70115194895257</v>
      </c>
      <c r="M69" s="61">
        <v>4.8165384062801593</v>
      </c>
      <c r="N69" s="66"/>
      <c r="O69" s="66"/>
      <c r="P69" s="63">
        <v>193.88461354267241</v>
      </c>
      <c r="Q69" s="63">
        <f t="shared" si="0"/>
        <v>193.62461354267242</v>
      </c>
      <c r="Z69" s="64"/>
      <c r="AA69" s="64"/>
      <c r="AB69" s="64"/>
    </row>
    <row r="70" spans="1:28" s="79" customFormat="1" ht="20.100000000000001" customHeight="1" x14ac:dyDescent="0.25">
      <c r="A70" s="97" t="s">
        <v>92</v>
      </c>
      <c r="B70" s="45" t="s">
        <v>93</v>
      </c>
      <c r="C70" s="95" t="s">
        <v>16</v>
      </c>
      <c r="D70" s="43">
        <v>0.79</v>
      </c>
      <c r="E70" s="112">
        <v>0</v>
      </c>
      <c r="F70" s="43" t="s">
        <v>697</v>
      </c>
      <c r="G70" s="47" t="s">
        <v>697</v>
      </c>
      <c r="H70" s="68"/>
      <c r="I70" s="59" t="b">
        <v>1</v>
      </c>
      <c r="J70" s="59" t="b">
        <v>1</v>
      </c>
      <c r="K70" s="60">
        <v>-6.1607712720933048</v>
      </c>
      <c r="L70" s="61">
        <v>0.96227377419179483</v>
      </c>
      <c r="M70" s="61">
        <v>-4.7233497348205145E-2</v>
      </c>
      <c r="N70" s="66"/>
      <c r="O70" s="66"/>
      <c r="P70" s="63">
        <v>0.9745461797866668</v>
      </c>
      <c r="Q70" s="63">
        <f t="shared" si="0"/>
        <v>0.18454617978666676</v>
      </c>
      <c r="Z70" s="64"/>
      <c r="AA70" s="64"/>
      <c r="AB70" s="64"/>
    </row>
    <row r="71" spans="1:28" s="79" customFormat="1" ht="20.100000000000001" customHeight="1" x14ac:dyDescent="0.25">
      <c r="A71" s="97" t="s">
        <v>94</v>
      </c>
      <c r="B71" s="49" t="s">
        <v>95</v>
      </c>
      <c r="C71" s="95" t="s">
        <v>16</v>
      </c>
      <c r="D71" s="43" t="s">
        <v>223</v>
      </c>
      <c r="E71" s="112">
        <v>0</v>
      </c>
      <c r="F71" s="43" t="s">
        <v>697</v>
      </c>
      <c r="G71" s="47" t="s">
        <v>697</v>
      </c>
      <c r="H71" s="55"/>
      <c r="I71" s="59" t="b">
        <v>1</v>
      </c>
      <c r="J71" s="59" t="b">
        <v>1</v>
      </c>
      <c r="K71" s="60">
        <v>-6.3852031053815379</v>
      </c>
      <c r="L71" s="61">
        <v>0.54931689461846145</v>
      </c>
      <c r="M71" s="61">
        <v>-2.5851258501538688E-2</v>
      </c>
      <c r="N71" s="66"/>
      <c r="O71" s="66"/>
      <c r="P71" s="63">
        <v>0.57516815312000014</v>
      </c>
      <c r="Q71" s="63" t="e">
        <f t="shared" si="0"/>
        <v>#VALUE!</v>
      </c>
      <c r="Z71" s="64"/>
      <c r="AA71" s="64"/>
      <c r="AB71" s="64"/>
    </row>
    <row r="72" spans="1:28" s="79" customFormat="1" ht="20.100000000000001" customHeight="1" x14ac:dyDescent="0.25">
      <c r="A72" s="97" t="s">
        <v>96</v>
      </c>
      <c r="B72" s="49" t="s">
        <v>97</v>
      </c>
      <c r="C72" s="95" t="s">
        <v>16</v>
      </c>
      <c r="D72" s="43">
        <v>0.79</v>
      </c>
      <c r="E72" s="112">
        <v>0</v>
      </c>
      <c r="F72" s="43" t="s">
        <v>697</v>
      </c>
      <c r="G72" s="47" t="s">
        <v>697</v>
      </c>
      <c r="H72" s="55"/>
      <c r="I72" s="59" t="b">
        <v>1</v>
      </c>
      <c r="J72" s="59" t="b">
        <v>1</v>
      </c>
      <c r="K72" s="60">
        <v>0.22443183328823285</v>
      </c>
      <c r="L72" s="61">
        <v>0.41295687957333332</v>
      </c>
      <c r="M72" s="61">
        <v>-2.1382238846666513E-2</v>
      </c>
      <c r="N72" s="66"/>
      <c r="O72" s="66"/>
      <c r="P72" s="63">
        <v>0.39937802666666666</v>
      </c>
      <c r="Q72" s="63">
        <f t="shared" si="0"/>
        <v>-0.39062197333333337</v>
      </c>
      <c r="Z72" s="64"/>
      <c r="AA72" s="64"/>
      <c r="AB72" s="64"/>
    </row>
    <row r="73" spans="1:28" s="79" customFormat="1" ht="20.100000000000001" customHeight="1" x14ac:dyDescent="0.25">
      <c r="A73" s="97" t="s">
        <v>98</v>
      </c>
      <c r="B73" s="45" t="s">
        <v>99</v>
      </c>
      <c r="C73" s="95" t="s">
        <v>16</v>
      </c>
      <c r="D73" s="43">
        <v>21.12</v>
      </c>
      <c r="E73" s="112">
        <v>0</v>
      </c>
      <c r="F73" s="43" t="s">
        <v>697</v>
      </c>
      <c r="G73" s="47" t="s">
        <v>697</v>
      </c>
      <c r="H73" s="55"/>
      <c r="I73" s="59" t="b">
        <v>1</v>
      </c>
      <c r="J73" s="59" t="b">
        <v>1</v>
      </c>
      <c r="K73" s="60">
        <v>-251.45655712529415</v>
      </c>
      <c r="L73" s="61">
        <v>149.70543593330436</v>
      </c>
      <c r="M73" s="61">
        <v>-237.83591610241027</v>
      </c>
      <c r="N73" s="66"/>
      <c r="O73" s="66"/>
      <c r="P73" s="63">
        <v>162.44217080903337</v>
      </c>
      <c r="Q73" s="63">
        <f t="shared" si="0"/>
        <v>141.32217080903337</v>
      </c>
      <c r="Z73" s="64"/>
      <c r="AA73" s="64"/>
      <c r="AB73" s="64"/>
    </row>
    <row r="74" spans="1:28" s="79" customFormat="1" ht="20.100000000000001" customHeight="1" x14ac:dyDescent="0.25">
      <c r="A74" s="97" t="s">
        <v>100</v>
      </c>
      <c r="B74" s="49" t="s">
        <v>101</v>
      </c>
      <c r="C74" s="95" t="s">
        <v>16</v>
      </c>
      <c r="D74" s="43" t="s">
        <v>223</v>
      </c>
      <c r="E74" s="112">
        <v>0</v>
      </c>
      <c r="F74" s="43" t="s">
        <v>697</v>
      </c>
      <c r="G74" s="47" t="s">
        <v>697</v>
      </c>
      <c r="H74" s="55"/>
      <c r="I74" s="59" t="b">
        <v>1</v>
      </c>
      <c r="J74" s="59" t="b">
        <v>1</v>
      </c>
      <c r="K74" s="60">
        <v>8.2791058034244891</v>
      </c>
      <c r="L74" s="61">
        <v>8.2791058034244891</v>
      </c>
      <c r="M74" s="61">
        <v>8.2791058034244891</v>
      </c>
      <c r="N74" s="85"/>
      <c r="O74" s="66"/>
      <c r="P74" s="63">
        <v>8.0379667994412518</v>
      </c>
      <c r="Q74" s="63" t="e">
        <f t="shared" si="0"/>
        <v>#VALUE!</v>
      </c>
      <c r="Z74" s="64"/>
      <c r="AA74" s="64"/>
      <c r="AB74" s="64"/>
    </row>
    <row r="75" spans="1:28" s="79" customFormat="1" ht="20.100000000000001" customHeight="1" x14ac:dyDescent="0.25">
      <c r="A75" s="97" t="s">
        <v>102</v>
      </c>
      <c r="B75" s="49" t="s">
        <v>103</v>
      </c>
      <c r="C75" s="95" t="s">
        <v>16</v>
      </c>
      <c r="D75" s="43">
        <v>5.55</v>
      </c>
      <c r="E75" s="112">
        <v>0</v>
      </c>
      <c r="F75" s="43" t="s">
        <v>697</v>
      </c>
      <c r="G75" s="47" t="s">
        <v>697</v>
      </c>
      <c r="H75" s="55"/>
      <c r="I75" s="59" t="b">
        <v>1</v>
      </c>
      <c r="J75" s="59" t="b">
        <v>1</v>
      </c>
      <c r="K75" s="60">
        <v>-41.669039792072681</v>
      </c>
      <c r="L75" s="61">
        <v>119.15673837847314</v>
      </c>
      <c r="M75" s="61">
        <v>-13.933743486499708</v>
      </c>
      <c r="N75" s="66"/>
      <c r="O75" s="66"/>
      <c r="P75" s="63">
        <v>115.6861537655079</v>
      </c>
      <c r="Q75" s="63">
        <f t="shared" si="0"/>
        <v>110.1361537655079</v>
      </c>
      <c r="Z75" s="64"/>
      <c r="AA75" s="64"/>
      <c r="AB75" s="64"/>
    </row>
    <row r="76" spans="1:28" s="79" customFormat="1" ht="20.100000000000001" customHeight="1" x14ac:dyDescent="0.25">
      <c r="A76" s="97" t="s">
        <v>104</v>
      </c>
      <c r="B76" s="49" t="s">
        <v>105</v>
      </c>
      <c r="C76" s="95" t="s">
        <v>16</v>
      </c>
      <c r="D76" s="43">
        <v>15.57</v>
      </c>
      <c r="E76" s="112">
        <v>0</v>
      </c>
      <c r="F76" s="43" t="s">
        <v>697</v>
      </c>
      <c r="G76" s="47" t="s">
        <v>697</v>
      </c>
      <c r="H76" s="55"/>
      <c r="I76" s="59" t="b">
        <v>1</v>
      </c>
      <c r="J76" s="59" t="b">
        <v>1</v>
      </c>
      <c r="K76" s="60">
        <v>-218.06662313664594</v>
      </c>
      <c r="L76" s="61">
        <v>22.269591751406736</v>
      </c>
      <c r="M76" s="61">
        <v>-232.18127841933506</v>
      </c>
      <c r="N76" s="66"/>
      <c r="O76" s="66"/>
      <c r="P76" s="63">
        <v>38.71805024408421</v>
      </c>
      <c r="Q76" s="63">
        <f t="shared" si="0"/>
        <v>23.14805024408421</v>
      </c>
      <c r="Z76" s="64"/>
      <c r="AA76" s="64"/>
      <c r="AB76" s="64"/>
    </row>
    <row r="77" spans="1:28" s="79" customFormat="1" ht="20.100000000000001" customHeight="1" x14ac:dyDescent="0.25">
      <c r="A77" s="97" t="s">
        <v>106</v>
      </c>
      <c r="B77" s="45" t="s">
        <v>107</v>
      </c>
      <c r="C77" s="95" t="s">
        <v>16</v>
      </c>
      <c r="D77" s="43">
        <v>0.93</v>
      </c>
      <c r="E77" s="112">
        <v>0</v>
      </c>
      <c r="F77" s="43" t="s">
        <v>697</v>
      </c>
      <c r="G77" s="47" t="s">
        <v>697</v>
      </c>
      <c r="H77" s="55"/>
      <c r="I77" s="59" t="b">
        <v>1</v>
      </c>
      <c r="J77" s="59" t="b">
        <v>1</v>
      </c>
      <c r="K77" s="60">
        <v>31.179579195095698</v>
      </c>
      <c r="L77" s="61">
        <v>121.42577733968001</v>
      </c>
      <c r="M77" s="61">
        <v>16.264676799680018</v>
      </c>
      <c r="N77" s="66"/>
      <c r="O77" s="66"/>
      <c r="P77" s="63">
        <v>71.277843482999998</v>
      </c>
      <c r="Q77" s="63">
        <f t="shared" si="0"/>
        <v>70.347843482999991</v>
      </c>
      <c r="Z77" s="64"/>
      <c r="AA77" s="64"/>
      <c r="AB77" s="64"/>
    </row>
    <row r="78" spans="1:28" s="79" customFormat="1" ht="20.100000000000001" customHeight="1" x14ac:dyDescent="0.25">
      <c r="A78" s="97" t="s">
        <v>108</v>
      </c>
      <c r="B78" s="49" t="s">
        <v>109</v>
      </c>
      <c r="C78" s="95" t="s">
        <v>16</v>
      </c>
      <c r="D78" s="43">
        <v>0.93</v>
      </c>
      <c r="E78" s="112">
        <v>0</v>
      </c>
      <c r="F78" s="43" t="s">
        <v>697</v>
      </c>
      <c r="G78" s="47" t="s">
        <v>697</v>
      </c>
      <c r="H78" s="68"/>
      <c r="I78" s="59" t="b">
        <v>1</v>
      </c>
      <c r="J78" s="59" t="b">
        <v>1</v>
      </c>
      <c r="K78" s="60">
        <v>31.179579195095698</v>
      </c>
      <c r="L78" s="61">
        <v>121.42577733968001</v>
      </c>
      <c r="M78" s="61">
        <v>16.264676799680018</v>
      </c>
      <c r="N78" s="66"/>
      <c r="O78" s="66"/>
      <c r="P78" s="63">
        <v>71.277843482999998</v>
      </c>
      <c r="Q78" s="63">
        <f t="shared" si="0"/>
        <v>70.347843482999991</v>
      </c>
      <c r="Z78" s="64"/>
      <c r="AA78" s="64"/>
      <c r="AB78" s="64"/>
    </row>
    <row r="79" spans="1:28" s="79" customFormat="1" ht="20.100000000000001" customHeight="1" x14ac:dyDescent="0.25">
      <c r="A79" s="97" t="s">
        <v>110</v>
      </c>
      <c r="B79" s="49" t="s">
        <v>111</v>
      </c>
      <c r="C79" s="95" t="s">
        <v>16</v>
      </c>
      <c r="D79" s="43" t="s">
        <v>223</v>
      </c>
      <c r="E79" s="112">
        <v>0</v>
      </c>
      <c r="F79" s="43" t="s">
        <v>697</v>
      </c>
      <c r="G79" s="47" t="s">
        <v>697</v>
      </c>
      <c r="H79" s="68"/>
      <c r="I79" s="59" t="b">
        <v>1</v>
      </c>
      <c r="J79" s="59" t="b">
        <v>1</v>
      </c>
      <c r="K79" s="60">
        <v>0</v>
      </c>
      <c r="L79" s="61">
        <v>0</v>
      </c>
      <c r="M79" s="61">
        <v>0</v>
      </c>
      <c r="N79" s="66"/>
      <c r="O79" s="66"/>
      <c r="P79" s="63">
        <v>0</v>
      </c>
      <c r="Q79" s="63" t="e">
        <f t="shared" si="0"/>
        <v>#VALUE!</v>
      </c>
      <c r="Z79" s="64"/>
      <c r="AA79" s="64"/>
      <c r="AB79" s="64"/>
    </row>
    <row r="80" spans="1:28" s="79" customFormat="1" ht="20.100000000000001" customHeight="1" x14ac:dyDescent="0.25">
      <c r="A80" s="97" t="s">
        <v>112</v>
      </c>
      <c r="B80" s="49" t="s">
        <v>113</v>
      </c>
      <c r="C80" s="95" t="s">
        <v>16</v>
      </c>
      <c r="D80" s="43" t="s">
        <v>223</v>
      </c>
      <c r="E80" s="112">
        <v>0</v>
      </c>
      <c r="F80" s="43" t="s">
        <v>697</v>
      </c>
      <c r="G80" s="47" t="s">
        <v>697</v>
      </c>
      <c r="H80" s="68"/>
      <c r="I80" s="59" t="b">
        <v>1</v>
      </c>
      <c r="J80" s="59" t="b">
        <v>1</v>
      </c>
      <c r="K80" s="60">
        <v>0</v>
      </c>
      <c r="L80" s="61">
        <v>0</v>
      </c>
      <c r="M80" s="61">
        <v>0</v>
      </c>
      <c r="N80" s="66"/>
      <c r="O80" s="66"/>
      <c r="P80" s="63">
        <v>0</v>
      </c>
      <c r="Q80" s="63" t="e">
        <f t="shared" si="0"/>
        <v>#VALUE!</v>
      </c>
      <c r="Z80" s="64"/>
      <c r="AA80" s="64"/>
      <c r="AB80" s="64"/>
    </row>
    <row r="81" spans="1:28" s="79" customFormat="1" ht="20.100000000000001" customHeight="1" x14ac:dyDescent="0.25">
      <c r="A81" s="97" t="s">
        <v>114</v>
      </c>
      <c r="B81" s="55" t="s">
        <v>115</v>
      </c>
      <c r="C81" s="95" t="s">
        <v>16</v>
      </c>
      <c r="D81" s="43" t="s">
        <v>223</v>
      </c>
      <c r="E81" s="112">
        <v>0</v>
      </c>
      <c r="F81" s="43" t="s">
        <v>697</v>
      </c>
      <c r="G81" s="47" t="s">
        <v>697</v>
      </c>
      <c r="H81" s="68"/>
      <c r="I81" s="59" t="b">
        <v>1</v>
      </c>
      <c r="J81" s="59" t="b">
        <v>1</v>
      </c>
      <c r="K81" s="60">
        <v>-194.20117211534978</v>
      </c>
      <c r="L81" s="61">
        <v>41.920626372242523</v>
      </c>
      <c r="M81" s="61">
        <v>-55.778361121345014</v>
      </c>
      <c r="N81" s="83">
        <f>E23-E38</f>
        <v>0</v>
      </c>
      <c r="O81" s="83">
        <f>N81-E81</f>
        <v>0</v>
      </c>
      <c r="P81" s="63">
        <v>15.685814493052931</v>
      </c>
      <c r="Q81" s="63" t="e">
        <f t="shared" si="0"/>
        <v>#VALUE!</v>
      </c>
      <c r="R81" s="86"/>
      <c r="Z81" s="64"/>
      <c r="AA81" s="64"/>
      <c r="AB81" s="64"/>
    </row>
    <row r="82" spans="1:28" s="79" customFormat="1" ht="20.100000000000001" customHeight="1" x14ac:dyDescent="0.25">
      <c r="A82" s="97" t="s">
        <v>116</v>
      </c>
      <c r="B82" s="56" t="s">
        <v>18</v>
      </c>
      <c r="C82" s="95" t="s">
        <v>16</v>
      </c>
      <c r="D82" s="43" t="s">
        <v>223</v>
      </c>
      <c r="E82" s="112">
        <v>0</v>
      </c>
      <c r="F82" s="43" t="s">
        <v>697</v>
      </c>
      <c r="G82" s="47" t="s">
        <v>697</v>
      </c>
      <c r="H82" s="68"/>
      <c r="I82" s="59" t="b">
        <v>1</v>
      </c>
      <c r="J82" s="59" t="b">
        <v>0</v>
      </c>
      <c r="K82" s="60">
        <v>0</v>
      </c>
      <c r="L82" s="61">
        <v>0</v>
      </c>
      <c r="M82" s="61">
        <v>0</v>
      </c>
      <c r="N82" s="66"/>
      <c r="O82" s="66"/>
      <c r="P82" s="63">
        <v>0</v>
      </c>
      <c r="Q82" s="63" t="e">
        <f t="shared" si="0"/>
        <v>#VALUE!</v>
      </c>
      <c r="Z82" s="64"/>
      <c r="AA82" s="64"/>
      <c r="AB82" s="64"/>
    </row>
    <row r="83" spans="1:28" s="79" customFormat="1" ht="39.950000000000003" customHeight="1" x14ac:dyDescent="0.25">
      <c r="A83" s="97" t="s">
        <v>117</v>
      </c>
      <c r="B83" s="48" t="s">
        <v>20</v>
      </c>
      <c r="C83" s="95" t="s">
        <v>16</v>
      </c>
      <c r="D83" s="43" t="s">
        <v>223</v>
      </c>
      <c r="E83" s="112">
        <v>0</v>
      </c>
      <c r="F83" s="43" t="s">
        <v>697</v>
      </c>
      <c r="G83" s="47" t="s">
        <v>697</v>
      </c>
      <c r="H83" s="68"/>
      <c r="I83" s="59" t="b">
        <v>1</v>
      </c>
      <c r="J83" s="59" t="b">
        <v>1</v>
      </c>
      <c r="K83" s="60">
        <v>0</v>
      </c>
      <c r="L83" s="61">
        <v>0</v>
      </c>
      <c r="M83" s="61">
        <v>0</v>
      </c>
      <c r="N83" s="66"/>
      <c r="O83" s="66"/>
      <c r="P83" s="63">
        <v>0</v>
      </c>
      <c r="Q83" s="63" t="e">
        <f t="shared" si="0"/>
        <v>#VALUE!</v>
      </c>
      <c r="Z83" s="64"/>
      <c r="AA83" s="64"/>
      <c r="AB83" s="64"/>
    </row>
    <row r="84" spans="1:28" s="79" customFormat="1" ht="39.950000000000003" customHeight="1" x14ac:dyDescent="0.25">
      <c r="A84" s="97" t="s">
        <v>118</v>
      </c>
      <c r="B84" s="48" t="s">
        <v>22</v>
      </c>
      <c r="C84" s="95" t="s">
        <v>16</v>
      </c>
      <c r="D84" s="43" t="s">
        <v>223</v>
      </c>
      <c r="E84" s="112">
        <v>0</v>
      </c>
      <c r="F84" s="43" t="s">
        <v>697</v>
      </c>
      <c r="G84" s="47" t="s">
        <v>697</v>
      </c>
      <c r="H84" s="68"/>
      <c r="I84" s="59" t="b">
        <v>1</v>
      </c>
      <c r="J84" s="59" t="b">
        <v>1</v>
      </c>
      <c r="K84" s="60">
        <v>0</v>
      </c>
      <c r="L84" s="61">
        <v>0</v>
      </c>
      <c r="M84" s="61">
        <v>0</v>
      </c>
      <c r="N84" s="66"/>
      <c r="O84" s="66"/>
      <c r="P84" s="63">
        <v>0</v>
      </c>
      <c r="Q84" s="63" t="e">
        <f t="shared" si="0"/>
        <v>#VALUE!</v>
      </c>
      <c r="Z84" s="64"/>
      <c r="AA84" s="64"/>
      <c r="AB84" s="64"/>
    </row>
    <row r="85" spans="1:28" s="79" customFormat="1" ht="39.950000000000003" customHeight="1" x14ac:dyDescent="0.25">
      <c r="A85" s="97" t="s">
        <v>119</v>
      </c>
      <c r="B85" s="48" t="s">
        <v>24</v>
      </c>
      <c r="C85" s="95" t="s">
        <v>16</v>
      </c>
      <c r="D85" s="43" t="s">
        <v>223</v>
      </c>
      <c r="E85" s="112">
        <v>0</v>
      </c>
      <c r="F85" s="43" t="s">
        <v>697</v>
      </c>
      <c r="G85" s="47" t="s">
        <v>697</v>
      </c>
      <c r="H85" s="68"/>
      <c r="I85" s="59" t="b">
        <v>1</v>
      </c>
      <c r="J85" s="59" t="b">
        <v>1</v>
      </c>
      <c r="K85" s="60">
        <v>0</v>
      </c>
      <c r="L85" s="61">
        <v>0</v>
      </c>
      <c r="M85" s="61">
        <v>0</v>
      </c>
      <c r="N85" s="66"/>
      <c r="O85" s="66"/>
      <c r="P85" s="63">
        <v>0</v>
      </c>
      <c r="Q85" s="63" t="e">
        <f t="shared" si="0"/>
        <v>#VALUE!</v>
      </c>
      <c r="Z85" s="64"/>
      <c r="AA85" s="64"/>
      <c r="AB85" s="64"/>
    </row>
    <row r="86" spans="1:28" s="79" customFormat="1" ht="20.100000000000001" customHeight="1" x14ac:dyDescent="0.25">
      <c r="A86" s="97" t="s">
        <v>120</v>
      </c>
      <c r="B86" s="56" t="s">
        <v>26</v>
      </c>
      <c r="C86" s="95" t="s">
        <v>16</v>
      </c>
      <c r="D86" s="43" t="s">
        <v>223</v>
      </c>
      <c r="E86" s="112">
        <v>0</v>
      </c>
      <c r="F86" s="43" t="s">
        <v>697</v>
      </c>
      <c r="G86" s="47" t="s">
        <v>697</v>
      </c>
      <c r="H86" s="68"/>
      <c r="I86" s="59" t="b">
        <v>1</v>
      </c>
      <c r="J86" s="59" t="b">
        <v>1</v>
      </c>
      <c r="K86" s="60">
        <v>0</v>
      </c>
      <c r="L86" s="61">
        <v>0</v>
      </c>
      <c r="M86" s="61">
        <v>0</v>
      </c>
      <c r="N86" s="66"/>
      <c r="O86" s="66"/>
      <c r="P86" s="63">
        <v>0</v>
      </c>
      <c r="Q86" s="63" t="e">
        <f t="shared" si="0"/>
        <v>#VALUE!</v>
      </c>
      <c r="Z86" s="64"/>
      <c r="AA86" s="64"/>
      <c r="AB86" s="64"/>
    </row>
    <row r="87" spans="1:28" s="79" customFormat="1" ht="20.100000000000001" customHeight="1" x14ac:dyDescent="0.25">
      <c r="A87" s="97" t="s">
        <v>121</v>
      </c>
      <c r="B87" s="48" t="s">
        <v>28</v>
      </c>
      <c r="C87" s="95" t="s">
        <v>16</v>
      </c>
      <c r="D87" s="43" t="s">
        <v>223</v>
      </c>
      <c r="E87" s="112">
        <v>0</v>
      </c>
      <c r="F87" s="43" t="s">
        <v>697</v>
      </c>
      <c r="G87" s="47" t="s">
        <v>697</v>
      </c>
      <c r="H87" s="68"/>
      <c r="I87" s="59" t="b">
        <v>1</v>
      </c>
      <c r="J87" s="59" t="b">
        <v>1</v>
      </c>
      <c r="K87" s="60">
        <v>10.227945857557643</v>
      </c>
      <c r="L87" s="61">
        <v>-2.0741629382089286</v>
      </c>
      <c r="M87" s="61">
        <v>-9.1524785973551843</v>
      </c>
      <c r="N87" s="66"/>
      <c r="O87" s="66"/>
      <c r="P87" s="63">
        <v>-1.9730899327050793</v>
      </c>
      <c r="Q87" s="63" t="e">
        <f t="shared" si="0"/>
        <v>#VALUE!</v>
      </c>
      <c r="Z87" s="64"/>
      <c r="AA87" s="64"/>
      <c r="AB87" s="64"/>
    </row>
    <row r="88" spans="1:28" s="79" customFormat="1" ht="20.100000000000001" customHeight="1" x14ac:dyDescent="0.25">
      <c r="A88" s="97" t="s">
        <v>122</v>
      </c>
      <c r="B88" s="56" t="s">
        <v>30</v>
      </c>
      <c r="C88" s="95" t="s">
        <v>16</v>
      </c>
      <c r="D88" s="43" t="s">
        <v>223</v>
      </c>
      <c r="E88" s="112">
        <v>0</v>
      </c>
      <c r="F88" s="43" t="s">
        <v>697</v>
      </c>
      <c r="G88" s="47" t="s">
        <v>697</v>
      </c>
      <c r="H88" s="68"/>
      <c r="I88" s="59" t="b">
        <v>1</v>
      </c>
      <c r="J88" s="59" t="b">
        <v>1</v>
      </c>
      <c r="K88" s="60">
        <v>0</v>
      </c>
      <c r="L88" s="61">
        <v>0</v>
      </c>
      <c r="M88" s="61">
        <v>0</v>
      </c>
      <c r="N88" s="66"/>
      <c r="O88" s="66"/>
      <c r="P88" s="63">
        <v>0</v>
      </c>
      <c r="Q88" s="63" t="e">
        <f t="shared" ref="Q88:Q151" si="1">P88-D88</f>
        <v>#VALUE!</v>
      </c>
      <c r="Z88" s="64"/>
      <c r="AA88" s="64"/>
      <c r="AB88" s="64"/>
    </row>
    <row r="89" spans="1:28" s="79" customFormat="1" ht="20.100000000000001" customHeight="1" x14ac:dyDescent="0.25">
      <c r="A89" s="97" t="s">
        <v>123</v>
      </c>
      <c r="B89" s="48" t="s">
        <v>32</v>
      </c>
      <c r="C89" s="95" t="s">
        <v>16</v>
      </c>
      <c r="D89" s="43" t="s">
        <v>223</v>
      </c>
      <c r="E89" s="112">
        <v>0</v>
      </c>
      <c r="F89" s="43" t="s">
        <v>697</v>
      </c>
      <c r="G89" s="47" t="s">
        <v>697</v>
      </c>
      <c r="H89" s="68"/>
      <c r="I89" s="59" t="b">
        <v>1</v>
      </c>
      <c r="J89" s="59" t="b">
        <v>1</v>
      </c>
      <c r="K89" s="60">
        <v>-137.24807036406133</v>
      </c>
      <c r="L89" s="61">
        <v>43.88137433403493</v>
      </c>
      <c r="M89" s="61">
        <v>-47.324422518632531</v>
      </c>
      <c r="N89" s="66"/>
      <c r="O89" s="66"/>
      <c r="P89" s="63">
        <v>24.503357466321717</v>
      </c>
      <c r="Q89" s="63" t="e">
        <f t="shared" si="1"/>
        <v>#VALUE!</v>
      </c>
      <c r="Z89" s="64"/>
      <c r="AA89" s="64"/>
      <c r="AB89" s="64"/>
    </row>
    <row r="90" spans="1:28" s="79" customFormat="1" ht="20.100000000000001" customHeight="1" x14ac:dyDescent="0.25">
      <c r="A90" s="97" t="s">
        <v>124</v>
      </c>
      <c r="B90" s="56" t="s">
        <v>34</v>
      </c>
      <c r="C90" s="95" t="s">
        <v>16</v>
      </c>
      <c r="D90" s="43" t="s">
        <v>223</v>
      </c>
      <c r="E90" s="112">
        <v>0</v>
      </c>
      <c r="F90" s="43" t="s">
        <v>697</v>
      </c>
      <c r="G90" s="47" t="s">
        <v>697</v>
      </c>
      <c r="H90" s="68"/>
      <c r="I90" s="59" t="b">
        <v>1</v>
      </c>
      <c r="J90" s="59" t="b">
        <v>1</v>
      </c>
      <c r="K90" s="60">
        <v>0</v>
      </c>
      <c r="L90" s="61">
        <v>0</v>
      </c>
      <c r="M90" s="61">
        <v>0</v>
      </c>
      <c r="N90" s="66"/>
      <c r="O90" s="66"/>
      <c r="P90" s="63">
        <v>0</v>
      </c>
      <c r="Q90" s="63" t="e">
        <f t="shared" si="1"/>
        <v>#VALUE!</v>
      </c>
      <c r="Z90" s="64"/>
      <c r="AA90" s="64"/>
      <c r="AB90" s="64"/>
    </row>
    <row r="91" spans="1:28" s="79" customFormat="1" ht="20.100000000000001" customHeight="1" x14ac:dyDescent="0.25">
      <c r="A91" s="97" t="s">
        <v>125</v>
      </c>
      <c r="B91" s="56" t="s">
        <v>36</v>
      </c>
      <c r="C91" s="95" t="s">
        <v>16</v>
      </c>
      <c r="D91" s="43" t="s">
        <v>223</v>
      </c>
      <c r="E91" s="112">
        <v>0</v>
      </c>
      <c r="F91" s="43" t="s">
        <v>697</v>
      </c>
      <c r="G91" s="47" t="s">
        <v>697</v>
      </c>
      <c r="H91" s="68"/>
      <c r="I91" s="59" t="b">
        <v>1</v>
      </c>
      <c r="J91" s="59" t="b">
        <v>1</v>
      </c>
      <c r="K91" s="60">
        <v>0</v>
      </c>
      <c r="L91" s="61">
        <v>0</v>
      </c>
      <c r="M91" s="61">
        <v>0</v>
      </c>
      <c r="N91" s="66"/>
      <c r="O91" s="66"/>
      <c r="P91" s="63">
        <v>0</v>
      </c>
      <c r="Q91" s="63" t="e">
        <f t="shared" si="1"/>
        <v>#VALUE!</v>
      </c>
      <c r="Z91" s="64"/>
      <c r="AA91" s="64"/>
      <c r="AB91" s="64"/>
    </row>
    <row r="92" spans="1:28" s="79" customFormat="1" ht="39.950000000000003" customHeight="1" x14ac:dyDescent="0.25">
      <c r="A92" s="97" t="s">
        <v>126</v>
      </c>
      <c r="B92" s="57" t="s">
        <v>38</v>
      </c>
      <c r="C92" s="95" t="s">
        <v>16</v>
      </c>
      <c r="D92" s="43" t="s">
        <v>223</v>
      </c>
      <c r="E92" s="112">
        <v>0</v>
      </c>
      <c r="F92" s="43" t="s">
        <v>697</v>
      </c>
      <c r="G92" s="47" t="s">
        <v>697</v>
      </c>
      <c r="H92" s="68"/>
      <c r="I92" s="59" t="b">
        <v>1</v>
      </c>
      <c r="J92" s="59" t="b">
        <v>1</v>
      </c>
      <c r="K92" s="60">
        <v>0</v>
      </c>
      <c r="L92" s="61">
        <v>0</v>
      </c>
      <c r="M92" s="61">
        <v>0</v>
      </c>
      <c r="N92" s="66"/>
      <c r="O92" s="66"/>
      <c r="P92" s="63">
        <v>0</v>
      </c>
      <c r="Q92" s="63" t="e">
        <f t="shared" si="1"/>
        <v>#VALUE!</v>
      </c>
      <c r="Z92" s="64"/>
      <c r="AA92" s="64"/>
      <c r="AB92" s="64"/>
    </row>
    <row r="93" spans="1:28" s="79" customFormat="1" ht="20.100000000000001" customHeight="1" x14ac:dyDescent="0.25">
      <c r="A93" s="97" t="s">
        <v>127</v>
      </c>
      <c r="B93" s="48" t="s">
        <v>40</v>
      </c>
      <c r="C93" s="95" t="s">
        <v>16</v>
      </c>
      <c r="D93" s="43" t="s">
        <v>223</v>
      </c>
      <c r="E93" s="112">
        <v>0</v>
      </c>
      <c r="F93" s="43" t="s">
        <v>697</v>
      </c>
      <c r="G93" s="47" t="s">
        <v>697</v>
      </c>
      <c r="H93" s="68"/>
      <c r="I93" s="59" t="b">
        <v>1</v>
      </c>
      <c r="J93" s="59" t="b">
        <v>0</v>
      </c>
      <c r="K93" s="60">
        <v>0</v>
      </c>
      <c r="L93" s="61">
        <v>0</v>
      </c>
      <c r="M93" s="61">
        <v>0</v>
      </c>
      <c r="N93" s="66"/>
      <c r="O93" s="66"/>
      <c r="P93" s="63">
        <v>0</v>
      </c>
      <c r="Q93" s="63" t="e">
        <f t="shared" si="1"/>
        <v>#VALUE!</v>
      </c>
      <c r="Z93" s="64"/>
      <c r="AA93" s="64"/>
      <c r="AB93" s="64"/>
    </row>
    <row r="94" spans="1:28" s="79" customFormat="1" ht="20.100000000000001" customHeight="1" x14ac:dyDescent="0.25">
      <c r="A94" s="97" t="s">
        <v>128</v>
      </c>
      <c r="B94" s="49" t="s">
        <v>42</v>
      </c>
      <c r="C94" s="95" t="s">
        <v>16</v>
      </c>
      <c r="D94" s="43" t="s">
        <v>223</v>
      </c>
      <c r="E94" s="112">
        <v>0</v>
      </c>
      <c r="F94" s="43" t="s">
        <v>697</v>
      </c>
      <c r="G94" s="47" t="s">
        <v>697</v>
      </c>
      <c r="H94" s="68"/>
      <c r="I94" s="59" t="b">
        <v>1</v>
      </c>
      <c r="J94" s="59" t="b">
        <v>1</v>
      </c>
      <c r="K94" s="60">
        <v>0</v>
      </c>
      <c r="L94" s="61">
        <v>0</v>
      </c>
      <c r="M94" s="61">
        <v>0</v>
      </c>
      <c r="N94" s="66"/>
      <c r="O94" s="66"/>
      <c r="P94" s="63">
        <v>0</v>
      </c>
      <c r="Q94" s="63" t="e">
        <f t="shared" si="1"/>
        <v>#VALUE!</v>
      </c>
      <c r="Z94" s="64"/>
      <c r="AA94" s="64"/>
      <c r="AB94" s="64"/>
    </row>
    <row r="95" spans="1:28" s="79" customFormat="1" ht="20.100000000000001" customHeight="1" x14ac:dyDescent="0.25">
      <c r="A95" s="97" t="s">
        <v>129</v>
      </c>
      <c r="B95" s="56" t="s">
        <v>44</v>
      </c>
      <c r="C95" s="95" t="s">
        <v>16</v>
      </c>
      <c r="D95" s="43" t="s">
        <v>223</v>
      </c>
      <c r="E95" s="112">
        <v>0</v>
      </c>
      <c r="F95" s="43" t="s">
        <v>697</v>
      </c>
      <c r="G95" s="47" t="s">
        <v>697</v>
      </c>
      <c r="H95" s="55"/>
      <c r="I95" s="59" t="b">
        <v>1</v>
      </c>
      <c r="J95" s="59" t="b">
        <v>1</v>
      </c>
      <c r="K95" s="60">
        <v>-67.181047608846171</v>
      </c>
      <c r="L95" s="61">
        <v>0.11341497641652332</v>
      </c>
      <c r="M95" s="61">
        <v>0.69853999464277017</v>
      </c>
      <c r="N95" s="66"/>
      <c r="O95" s="66"/>
      <c r="P95" s="63">
        <v>-6.8444530405635309</v>
      </c>
      <c r="Q95" s="63" t="e">
        <f t="shared" si="1"/>
        <v>#VALUE!</v>
      </c>
      <c r="Z95" s="64"/>
      <c r="AA95" s="64"/>
      <c r="AB95" s="64"/>
    </row>
    <row r="96" spans="1:28" s="79" customFormat="1" ht="39.950000000000003" customHeight="1" x14ac:dyDescent="0.25">
      <c r="A96" s="97" t="s">
        <v>130</v>
      </c>
      <c r="B96" s="48" t="s">
        <v>131</v>
      </c>
      <c r="C96" s="95" t="s">
        <v>16</v>
      </c>
      <c r="D96" s="43" t="s">
        <v>223</v>
      </c>
      <c r="E96" s="112">
        <v>0</v>
      </c>
      <c r="F96" s="43" t="s">
        <v>697</v>
      </c>
      <c r="G96" s="47" t="s">
        <v>697</v>
      </c>
      <c r="H96" s="55"/>
      <c r="I96" s="59" t="b">
        <v>1</v>
      </c>
      <c r="J96" s="59" t="b">
        <v>0</v>
      </c>
      <c r="K96" s="60">
        <v>19.294155422578616</v>
      </c>
      <c r="L96" s="61">
        <v>1.563243732290605</v>
      </c>
      <c r="M96" s="61">
        <v>-22.343940538470374</v>
      </c>
      <c r="N96" s="66"/>
      <c r="O96" s="66"/>
      <c r="P96" s="63">
        <v>9.9741487777278586</v>
      </c>
      <c r="Q96" s="63" t="e">
        <f t="shared" si="1"/>
        <v>#VALUE!</v>
      </c>
      <c r="Z96" s="64"/>
      <c r="AA96" s="64"/>
      <c r="AB96" s="64"/>
    </row>
    <row r="97" spans="1:28" s="79" customFormat="1" ht="20.100000000000001" customHeight="1" x14ac:dyDescent="0.25">
      <c r="A97" s="97" t="s">
        <v>132</v>
      </c>
      <c r="B97" s="57" t="s">
        <v>133</v>
      </c>
      <c r="C97" s="95" t="s">
        <v>16</v>
      </c>
      <c r="D97" s="43" t="s">
        <v>223</v>
      </c>
      <c r="E97" s="112">
        <v>0</v>
      </c>
      <c r="F97" s="43" t="s">
        <v>697</v>
      </c>
      <c r="G97" s="47" t="s">
        <v>697</v>
      </c>
      <c r="H97" s="68"/>
      <c r="I97" s="59" t="b">
        <v>1</v>
      </c>
      <c r="J97" s="59" t="b">
        <v>1</v>
      </c>
      <c r="K97" s="60">
        <v>-70.249029875201884</v>
      </c>
      <c r="L97" s="61">
        <v>29.281920124798102</v>
      </c>
      <c r="M97" s="61">
        <v>-99.635614813517137</v>
      </c>
      <c r="N97" s="66"/>
      <c r="O97" s="66"/>
      <c r="P97" s="63">
        <v>31.895110801429496</v>
      </c>
      <c r="Q97" s="63" t="e">
        <f t="shared" si="1"/>
        <v>#VALUE!</v>
      </c>
      <c r="Z97" s="64"/>
      <c r="AA97" s="64"/>
      <c r="AB97" s="64"/>
    </row>
    <row r="98" spans="1:28" s="79" customFormat="1" ht="20.100000000000001" customHeight="1" x14ac:dyDescent="0.25">
      <c r="A98" s="97" t="s">
        <v>134</v>
      </c>
      <c r="B98" s="48" t="s">
        <v>135</v>
      </c>
      <c r="C98" s="95" t="s">
        <v>16</v>
      </c>
      <c r="D98" s="43" t="s">
        <v>223</v>
      </c>
      <c r="E98" s="112">
        <v>0</v>
      </c>
      <c r="F98" s="43" t="s">
        <v>697</v>
      </c>
      <c r="G98" s="47" t="s">
        <v>697</v>
      </c>
      <c r="H98" s="68"/>
      <c r="I98" s="59" t="b">
        <v>1</v>
      </c>
      <c r="J98" s="59" t="b">
        <v>1</v>
      </c>
      <c r="K98" s="60">
        <v>0</v>
      </c>
      <c r="L98" s="61">
        <v>0</v>
      </c>
      <c r="M98" s="61">
        <v>0</v>
      </c>
      <c r="N98" s="66"/>
      <c r="O98" s="66"/>
      <c r="P98" s="63">
        <v>0</v>
      </c>
      <c r="Q98" s="63" t="e">
        <f t="shared" si="1"/>
        <v>#VALUE!</v>
      </c>
      <c r="Z98" s="64"/>
      <c r="AA98" s="64"/>
      <c r="AB98" s="64"/>
    </row>
    <row r="99" spans="1:28" s="79" customFormat="1" ht="20.100000000000001" customHeight="1" x14ac:dyDescent="0.25">
      <c r="A99" s="97" t="s">
        <v>136</v>
      </c>
      <c r="B99" s="49" t="s">
        <v>137</v>
      </c>
      <c r="C99" s="95" t="s">
        <v>16</v>
      </c>
      <c r="D99" s="43" t="s">
        <v>223</v>
      </c>
      <c r="E99" s="112">
        <v>0</v>
      </c>
      <c r="F99" s="43" t="s">
        <v>697</v>
      </c>
      <c r="G99" s="47" t="s">
        <v>697</v>
      </c>
      <c r="H99" s="55"/>
      <c r="I99" s="59" t="b">
        <v>1</v>
      </c>
      <c r="J99" s="59" t="b">
        <v>1</v>
      </c>
      <c r="K99" s="60">
        <v>6.49193</v>
      </c>
      <c r="L99" s="61">
        <v>6.49193</v>
      </c>
      <c r="M99" s="61">
        <v>-4.7480675999999988</v>
      </c>
      <c r="N99" s="66"/>
      <c r="O99" s="66"/>
      <c r="P99" s="63">
        <v>8.3475699999999993</v>
      </c>
      <c r="Q99" s="63" t="e">
        <f t="shared" si="1"/>
        <v>#VALUE!</v>
      </c>
      <c r="Z99" s="64"/>
      <c r="AA99" s="64"/>
      <c r="AB99" s="64"/>
    </row>
    <row r="100" spans="1:28" s="79" customFormat="1" ht="39.950000000000003" customHeight="1" x14ac:dyDescent="0.25">
      <c r="A100" s="97" t="s">
        <v>138</v>
      </c>
      <c r="B100" s="48" t="s">
        <v>139</v>
      </c>
      <c r="C100" s="95" t="s">
        <v>16</v>
      </c>
      <c r="D100" s="43" t="s">
        <v>223</v>
      </c>
      <c r="E100" s="112">
        <v>0</v>
      </c>
      <c r="F100" s="43" t="s">
        <v>697</v>
      </c>
      <c r="G100" s="47" t="s">
        <v>697</v>
      </c>
      <c r="H100" s="55"/>
      <c r="I100" s="59" t="b">
        <v>1</v>
      </c>
      <c r="J100" s="59" t="b">
        <v>1</v>
      </c>
      <c r="K100" s="60">
        <v>0</v>
      </c>
      <c r="L100" s="61">
        <v>0</v>
      </c>
      <c r="M100" s="61">
        <v>0</v>
      </c>
      <c r="N100" s="66"/>
      <c r="O100" s="66"/>
      <c r="P100" s="63">
        <v>0</v>
      </c>
      <c r="Q100" s="63" t="e">
        <f t="shared" si="1"/>
        <v>#VALUE!</v>
      </c>
      <c r="Z100" s="64"/>
      <c r="AA100" s="64"/>
      <c r="AB100" s="64"/>
    </row>
    <row r="101" spans="1:28" s="79" customFormat="1" ht="20.100000000000001" customHeight="1" x14ac:dyDescent="0.25">
      <c r="A101" s="97" t="s">
        <v>140</v>
      </c>
      <c r="B101" s="49" t="s">
        <v>141</v>
      </c>
      <c r="C101" s="95" t="s">
        <v>16</v>
      </c>
      <c r="D101" s="43" t="s">
        <v>223</v>
      </c>
      <c r="E101" s="112">
        <v>0</v>
      </c>
      <c r="F101" s="43" t="s">
        <v>697</v>
      </c>
      <c r="G101" s="47" t="s">
        <v>697</v>
      </c>
      <c r="H101" s="55"/>
      <c r="I101" s="59" t="b">
        <v>1</v>
      </c>
      <c r="J101" s="59" t="b">
        <v>1</v>
      </c>
      <c r="K101" s="60">
        <v>0</v>
      </c>
      <c r="L101" s="61">
        <v>0</v>
      </c>
      <c r="M101" s="61">
        <v>0</v>
      </c>
      <c r="N101" s="66"/>
      <c r="O101" s="66"/>
      <c r="P101" s="63">
        <v>0</v>
      </c>
      <c r="Q101" s="63" t="e">
        <f t="shared" si="1"/>
        <v>#VALUE!</v>
      </c>
      <c r="Z101" s="64"/>
      <c r="AA101" s="64"/>
      <c r="AB101" s="64"/>
    </row>
    <row r="102" spans="1:28" s="79" customFormat="1" ht="20.100000000000001" customHeight="1" x14ac:dyDescent="0.25">
      <c r="A102" s="97" t="s">
        <v>142</v>
      </c>
      <c r="B102" s="49" t="s">
        <v>143</v>
      </c>
      <c r="C102" s="95" t="s">
        <v>16</v>
      </c>
      <c r="D102" s="43" t="s">
        <v>223</v>
      </c>
      <c r="E102" s="112">
        <v>0</v>
      </c>
      <c r="F102" s="43" t="s">
        <v>697</v>
      </c>
      <c r="G102" s="47" t="s">
        <v>697</v>
      </c>
      <c r="H102" s="55"/>
      <c r="I102" s="59" t="b">
        <v>1</v>
      </c>
      <c r="J102" s="59" t="b">
        <v>1</v>
      </c>
      <c r="K102" s="60">
        <v>-76.740959875201895</v>
      </c>
      <c r="L102" s="61">
        <v>22.789990124798102</v>
      </c>
      <c r="M102" s="61">
        <v>-94.887547213517138</v>
      </c>
      <c r="N102" s="66"/>
      <c r="O102" s="66"/>
      <c r="P102" s="63">
        <v>23.547540801429498</v>
      </c>
      <c r="Q102" s="63" t="e">
        <f t="shared" si="1"/>
        <v>#VALUE!</v>
      </c>
      <c r="Z102" s="64"/>
      <c r="AA102" s="64"/>
      <c r="AB102" s="64"/>
    </row>
    <row r="103" spans="1:28" s="79" customFormat="1" ht="20.100000000000001" customHeight="1" x14ac:dyDescent="0.25">
      <c r="A103" s="97" t="s">
        <v>144</v>
      </c>
      <c r="B103" s="45" t="s">
        <v>99</v>
      </c>
      <c r="C103" s="95" t="s">
        <v>16</v>
      </c>
      <c r="D103" s="43" t="s">
        <v>223</v>
      </c>
      <c r="E103" s="112">
        <v>0</v>
      </c>
      <c r="F103" s="43" t="s">
        <v>697</v>
      </c>
      <c r="G103" s="47" t="s">
        <v>697</v>
      </c>
      <c r="H103" s="68"/>
      <c r="I103" s="59" t="b">
        <v>1</v>
      </c>
      <c r="J103" s="59" t="b">
        <v>1</v>
      </c>
      <c r="K103" s="60">
        <v>-89.543185297780497</v>
      </c>
      <c r="L103" s="61">
        <v>27.718676392507497</v>
      </c>
      <c r="M103" s="61">
        <v>-77.291674275046773</v>
      </c>
      <c r="N103" s="66"/>
      <c r="O103" s="66"/>
      <c r="P103" s="63">
        <v>21.920962023701637</v>
      </c>
      <c r="Q103" s="63" t="e">
        <f t="shared" si="1"/>
        <v>#VALUE!</v>
      </c>
      <c r="Z103" s="64"/>
      <c r="AA103" s="64"/>
      <c r="AB103" s="64"/>
    </row>
    <row r="104" spans="1:28" s="79" customFormat="1" ht="20.100000000000001" customHeight="1" x14ac:dyDescent="0.25">
      <c r="A104" s="97" t="s">
        <v>145</v>
      </c>
      <c r="B104" s="49" t="s">
        <v>146</v>
      </c>
      <c r="C104" s="95" t="s">
        <v>16</v>
      </c>
      <c r="D104" s="43" t="s">
        <v>223</v>
      </c>
      <c r="E104" s="112">
        <v>0</v>
      </c>
      <c r="F104" s="43" t="s">
        <v>697</v>
      </c>
      <c r="G104" s="47" t="s">
        <v>697</v>
      </c>
      <c r="H104" s="55"/>
      <c r="I104" s="59" t="b">
        <v>1</v>
      </c>
      <c r="J104" s="59" t="b">
        <v>1</v>
      </c>
      <c r="K104" s="60">
        <v>-14.717697316766525</v>
      </c>
      <c r="L104" s="61">
        <v>1.5937938024984772</v>
      </c>
      <c r="M104" s="61">
        <v>-3.9188673213054965</v>
      </c>
      <c r="N104" s="66"/>
      <c r="O104" s="66"/>
      <c r="P104" s="63">
        <v>1.541386656188082</v>
      </c>
      <c r="Q104" s="63" t="e">
        <f t="shared" si="1"/>
        <v>#VALUE!</v>
      </c>
      <c r="Z104" s="64"/>
      <c r="AA104" s="64"/>
      <c r="AB104" s="64"/>
    </row>
    <row r="105" spans="1:28" s="79" customFormat="1" ht="20.100000000000001" customHeight="1" x14ac:dyDescent="0.25">
      <c r="A105" s="97" t="s">
        <v>147</v>
      </c>
      <c r="B105" s="49" t="s">
        <v>148</v>
      </c>
      <c r="C105" s="95" t="s">
        <v>16</v>
      </c>
      <c r="D105" s="43" t="s">
        <v>223</v>
      </c>
      <c r="E105" s="112">
        <v>0</v>
      </c>
      <c r="F105" s="43" t="s">
        <v>697</v>
      </c>
      <c r="G105" s="47" t="s">
        <v>697</v>
      </c>
      <c r="H105" s="68"/>
      <c r="I105" s="59" t="b">
        <v>1</v>
      </c>
      <c r="J105" s="59" t="b">
        <v>1</v>
      </c>
      <c r="K105" s="60">
        <v>0</v>
      </c>
      <c r="L105" s="61">
        <v>0</v>
      </c>
      <c r="M105" s="61">
        <v>0</v>
      </c>
      <c r="N105" s="66"/>
      <c r="O105" s="66"/>
      <c r="P105" s="63">
        <v>0</v>
      </c>
      <c r="Q105" s="63" t="e">
        <f t="shared" si="1"/>
        <v>#VALUE!</v>
      </c>
      <c r="Z105" s="64"/>
      <c r="AA105" s="64"/>
      <c r="AB105" s="64"/>
    </row>
    <row r="106" spans="1:28" s="79" customFormat="1" ht="20.100000000000001" customHeight="1" x14ac:dyDescent="0.25">
      <c r="A106" s="97" t="s">
        <v>149</v>
      </c>
      <c r="B106" s="49" t="s">
        <v>150</v>
      </c>
      <c r="C106" s="95" t="s">
        <v>16</v>
      </c>
      <c r="D106" s="43" t="s">
        <v>223</v>
      </c>
      <c r="E106" s="112">
        <v>0</v>
      </c>
      <c r="F106" s="43" t="s">
        <v>697</v>
      </c>
      <c r="G106" s="47" t="s">
        <v>697</v>
      </c>
      <c r="H106" s="55"/>
      <c r="I106" s="59" t="b">
        <v>1</v>
      </c>
      <c r="J106" s="59" t="b">
        <v>1</v>
      </c>
      <c r="K106" s="60">
        <v>0</v>
      </c>
      <c r="L106" s="61">
        <v>0</v>
      </c>
      <c r="M106" s="61">
        <v>0</v>
      </c>
      <c r="N106" s="66"/>
      <c r="O106" s="66"/>
      <c r="P106" s="63">
        <v>0</v>
      </c>
      <c r="Q106" s="63" t="e">
        <f t="shared" si="1"/>
        <v>#VALUE!</v>
      </c>
      <c r="Z106" s="64"/>
      <c r="AA106" s="64"/>
      <c r="AB106" s="64"/>
    </row>
    <row r="107" spans="1:28" s="79" customFormat="1" ht="20.100000000000001" customHeight="1" x14ac:dyDescent="0.25">
      <c r="A107" s="97" t="s">
        <v>151</v>
      </c>
      <c r="B107" s="51" t="s">
        <v>152</v>
      </c>
      <c r="C107" s="95" t="s">
        <v>16</v>
      </c>
      <c r="D107" s="43" t="s">
        <v>223</v>
      </c>
      <c r="E107" s="112">
        <v>0</v>
      </c>
      <c r="F107" s="43" t="s">
        <v>697</v>
      </c>
      <c r="G107" s="47" t="s">
        <v>697</v>
      </c>
      <c r="H107" s="101"/>
      <c r="I107" s="59" t="b">
        <v>1</v>
      </c>
      <c r="J107" s="59" t="b">
        <v>0</v>
      </c>
      <c r="K107" s="60">
        <v>0</v>
      </c>
      <c r="L107" s="61">
        <v>0</v>
      </c>
      <c r="M107" s="61">
        <v>0</v>
      </c>
      <c r="N107" s="66"/>
      <c r="O107" s="66"/>
      <c r="P107" s="63">
        <v>0</v>
      </c>
      <c r="Q107" s="63" t="e">
        <f t="shared" si="1"/>
        <v>#VALUE!</v>
      </c>
      <c r="Z107" s="64"/>
      <c r="AA107" s="64"/>
      <c r="AB107" s="64"/>
    </row>
    <row r="108" spans="1:28" s="79" customFormat="1" ht="20.100000000000001" customHeight="1" x14ac:dyDescent="0.25">
      <c r="A108" s="97" t="s">
        <v>153</v>
      </c>
      <c r="B108" s="49" t="s">
        <v>154</v>
      </c>
      <c r="C108" s="95" t="s">
        <v>16</v>
      </c>
      <c r="D108" s="43" t="s">
        <v>223</v>
      </c>
      <c r="E108" s="112">
        <v>0</v>
      </c>
      <c r="F108" s="43" t="s">
        <v>697</v>
      </c>
      <c r="G108" s="47" t="s">
        <v>697</v>
      </c>
      <c r="H108" s="55"/>
      <c r="I108" s="59" t="b">
        <v>1</v>
      </c>
      <c r="J108" s="59" t="b">
        <v>1</v>
      </c>
      <c r="K108" s="60">
        <v>-74.825487981013978</v>
      </c>
      <c r="L108" s="61">
        <v>26.124882590009019</v>
      </c>
      <c r="M108" s="61">
        <v>-73.372806953741261</v>
      </c>
      <c r="N108" s="66"/>
      <c r="O108" s="66"/>
      <c r="P108" s="63">
        <v>20.379575367513556</v>
      </c>
      <c r="Q108" s="63" t="e">
        <f t="shared" si="1"/>
        <v>#VALUE!</v>
      </c>
      <c r="Z108" s="64"/>
      <c r="AA108" s="64"/>
      <c r="AB108" s="64"/>
    </row>
    <row r="109" spans="1:28" s="79" customFormat="1" ht="20.100000000000001" customHeight="1" x14ac:dyDescent="0.25">
      <c r="A109" s="97" t="s">
        <v>155</v>
      </c>
      <c r="B109" s="55" t="s">
        <v>156</v>
      </c>
      <c r="C109" s="95" t="s">
        <v>16</v>
      </c>
      <c r="D109" s="43" t="s">
        <v>223</v>
      </c>
      <c r="E109" s="112">
        <v>0</v>
      </c>
      <c r="F109" s="43" t="s">
        <v>697</v>
      </c>
      <c r="G109" s="47" t="s">
        <v>697</v>
      </c>
      <c r="H109" s="68"/>
      <c r="I109" s="59" t="b">
        <v>1</v>
      </c>
      <c r="J109" s="59" t="b">
        <v>1</v>
      </c>
      <c r="K109" s="60">
        <v>-174.90701669277115</v>
      </c>
      <c r="L109" s="61">
        <v>43.483870104533125</v>
      </c>
      <c r="M109" s="61">
        <v>-78.122301659815392</v>
      </c>
      <c r="N109" s="83" t="e">
        <f>D109-D110-D114-D115-D116-D117-D118-D119-D120-D123</f>
        <v>#VALUE!</v>
      </c>
      <c r="O109" s="83">
        <f>E109-E110-E114-E115-E116-E117-E118-E119-E120-E123</f>
        <v>0</v>
      </c>
      <c r="P109" s="63">
        <v>25.659963270780789</v>
      </c>
      <c r="Q109" s="63" t="e">
        <f t="shared" si="1"/>
        <v>#VALUE!</v>
      </c>
      <c r="R109" s="86"/>
      <c r="Z109" s="64"/>
      <c r="AA109" s="64"/>
      <c r="AB109" s="64"/>
    </row>
    <row r="110" spans="1:28" s="79" customFormat="1" ht="39.950000000000003" customHeight="1" x14ac:dyDescent="0.25">
      <c r="A110" s="97" t="s">
        <v>157</v>
      </c>
      <c r="B110" s="57" t="s">
        <v>158</v>
      </c>
      <c r="C110" s="95" t="s">
        <v>16</v>
      </c>
      <c r="D110" s="43" t="s">
        <v>223</v>
      </c>
      <c r="E110" s="112">
        <v>0</v>
      </c>
      <c r="F110" s="43" t="s">
        <v>697</v>
      </c>
      <c r="G110" s="47" t="s">
        <v>697</v>
      </c>
      <c r="H110" s="68"/>
      <c r="I110" s="59" t="b">
        <v>1</v>
      </c>
      <c r="J110" s="59" t="b">
        <v>1</v>
      </c>
      <c r="K110" s="60">
        <v>0</v>
      </c>
      <c r="L110" s="61">
        <v>0</v>
      </c>
      <c r="M110" s="61">
        <v>0</v>
      </c>
      <c r="N110" s="66"/>
      <c r="O110" s="66"/>
      <c r="P110" s="63">
        <v>0</v>
      </c>
      <c r="Q110" s="63" t="e">
        <f t="shared" si="1"/>
        <v>#VALUE!</v>
      </c>
      <c r="Z110" s="64"/>
      <c r="AA110" s="64"/>
      <c r="AB110" s="64"/>
    </row>
    <row r="111" spans="1:28" s="79" customFormat="1" ht="39.950000000000003" customHeight="1" x14ac:dyDescent="0.25">
      <c r="A111" s="97" t="s">
        <v>159</v>
      </c>
      <c r="B111" s="48" t="s">
        <v>20</v>
      </c>
      <c r="C111" s="95" t="s">
        <v>16</v>
      </c>
      <c r="D111" s="43" t="s">
        <v>223</v>
      </c>
      <c r="E111" s="112">
        <v>0</v>
      </c>
      <c r="F111" s="43" t="s">
        <v>697</v>
      </c>
      <c r="G111" s="47" t="s">
        <v>697</v>
      </c>
      <c r="H111" s="68"/>
      <c r="I111" s="59" t="b">
        <v>1</v>
      </c>
      <c r="J111" s="59" t="b">
        <v>1</v>
      </c>
      <c r="K111" s="60">
        <v>0</v>
      </c>
      <c r="L111" s="61">
        <v>0</v>
      </c>
      <c r="M111" s="61">
        <v>0</v>
      </c>
      <c r="N111" s="66"/>
      <c r="O111" s="66"/>
      <c r="P111" s="63">
        <v>0</v>
      </c>
      <c r="Q111" s="63" t="e">
        <f t="shared" si="1"/>
        <v>#VALUE!</v>
      </c>
      <c r="Z111" s="64"/>
      <c r="AA111" s="64"/>
      <c r="AB111" s="64"/>
    </row>
    <row r="112" spans="1:28" s="79" customFormat="1" ht="39.950000000000003" customHeight="1" x14ac:dyDescent="0.25">
      <c r="A112" s="97" t="s">
        <v>160</v>
      </c>
      <c r="B112" s="48" t="s">
        <v>22</v>
      </c>
      <c r="C112" s="95" t="s">
        <v>16</v>
      </c>
      <c r="D112" s="43" t="s">
        <v>223</v>
      </c>
      <c r="E112" s="112">
        <v>0</v>
      </c>
      <c r="F112" s="43" t="s">
        <v>697</v>
      </c>
      <c r="G112" s="47" t="s">
        <v>697</v>
      </c>
      <c r="H112" s="68"/>
      <c r="I112" s="59" t="b">
        <v>1</v>
      </c>
      <c r="J112" s="59" t="b">
        <v>1</v>
      </c>
      <c r="K112" s="60">
        <v>0</v>
      </c>
      <c r="L112" s="61">
        <v>0</v>
      </c>
      <c r="M112" s="61">
        <v>0</v>
      </c>
      <c r="N112" s="66"/>
      <c r="O112" s="66"/>
      <c r="P112" s="63">
        <v>0</v>
      </c>
      <c r="Q112" s="63" t="e">
        <f t="shared" si="1"/>
        <v>#VALUE!</v>
      </c>
      <c r="Z112" s="64"/>
      <c r="AA112" s="64"/>
      <c r="AB112" s="64"/>
    </row>
    <row r="113" spans="1:28" s="79" customFormat="1" ht="39.950000000000003" customHeight="1" x14ac:dyDescent="0.25">
      <c r="A113" s="97" t="s">
        <v>161</v>
      </c>
      <c r="B113" s="48" t="s">
        <v>24</v>
      </c>
      <c r="C113" s="95" t="s">
        <v>16</v>
      </c>
      <c r="D113" s="43" t="s">
        <v>223</v>
      </c>
      <c r="E113" s="112">
        <v>0</v>
      </c>
      <c r="F113" s="43" t="s">
        <v>697</v>
      </c>
      <c r="G113" s="47" t="s">
        <v>697</v>
      </c>
      <c r="H113" s="68"/>
      <c r="I113" s="59" t="b">
        <v>1</v>
      </c>
      <c r="J113" s="59" t="b">
        <v>1</v>
      </c>
      <c r="K113" s="60">
        <v>0</v>
      </c>
      <c r="L113" s="61">
        <v>0</v>
      </c>
      <c r="M113" s="61">
        <v>0</v>
      </c>
      <c r="N113" s="66"/>
      <c r="O113" s="66"/>
      <c r="P113" s="63">
        <v>0</v>
      </c>
      <c r="Q113" s="63" t="e">
        <f t="shared" si="1"/>
        <v>#VALUE!</v>
      </c>
      <c r="Z113" s="64"/>
      <c r="AA113" s="64"/>
      <c r="AB113" s="64"/>
    </row>
    <row r="114" spans="1:28" s="79" customFormat="1" ht="20.100000000000001" customHeight="1" x14ac:dyDescent="0.25">
      <c r="A114" s="97" t="s">
        <v>162</v>
      </c>
      <c r="B114" s="56" t="s">
        <v>26</v>
      </c>
      <c r="C114" s="95" t="s">
        <v>16</v>
      </c>
      <c r="D114" s="43" t="s">
        <v>223</v>
      </c>
      <c r="E114" s="112">
        <v>0</v>
      </c>
      <c r="F114" s="43" t="s">
        <v>697</v>
      </c>
      <c r="G114" s="47" t="s">
        <v>697</v>
      </c>
      <c r="H114" s="68"/>
      <c r="I114" s="59" t="b">
        <v>1</v>
      </c>
      <c r="J114" s="59" t="b">
        <v>1</v>
      </c>
      <c r="K114" s="60">
        <v>0</v>
      </c>
      <c r="L114" s="61">
        <v>0</v>
      </c>
      <c r="M114" s="61">
        <v>0</v>
      </c>
      <c r="N114" s="66"/>
      <c r="O114" s="66"/>
      <c r="P114" s="63">
        <v>0</v>
      </c>
      <c r="Q114" s="63" t="e">
        <f t="shared" si="1"/>
        <v>#VALUE!</v>
      </c>
      <c r="Z114" s="64"/>
      <c r="AA114" s="64"/>
      <c r="AB114" s="64"/>
    </row>
    <row r="115" spans="1:28" s="79" customFormat="1" ht="20.100000000000001" customHeight="1" x14ac:dyDescent="0.25">
      <c r="A115" s="97" t="s">
        <v>163</v>
      </c>
      <c r="B115" s="56" t="s">
        <v>28</v>
      </c>
      <c r="C115" s="95" t="s">
        <v>16</v>
      </c>
      <c r="D115" s="43" t="s">
        <v>223</v>
      </c>
      <c r="E115" s="112">
        <v>0</v>
      </c>
      <c r="F115" s="43" t="s">
        <v>697</v>
      </c>
      <c r="G115" s="47" t="s">
        <v>697</v>
      </c>
      <c r="H115" s="55"/>
      <c r="I115" s="59" t="b">
        <v>1</v>
      </c>
      <c r="J115" s="59" t="b">
        <v>1</v>
      </c>
      <c r="K115" s="60">
        <v>27.183758009365203</v>
      </c>
      <c r="L115" s="61">
        <v>0.9093654407443692</v>
      </c>
      <c r="M115" s="61">
        <v>0.91210051281244109</v>
      </c>
      <c r="N115" s="66"/>
      <c r="O115" s="66"/>
      <c r="P115" s="63">
        <v>2.2700639610363851</v>
      </c>
      <c r="Q115" s="63" t="e">
        <f t="shared" si="1"/>
        <v>#VALUE!</v>
      </c>
      <c r="Z115" s="64"/>
      <c r="AA115" s="64"/>
      <c r="AB115" s="64"/>
    </row>
    <row r="116" spans="1:28" s="79" customFormat="1" ht="20.100000000000001" customHeight="1" x14ac:dyDescent="0.25">
      <c r="A116" s="97" t="s">
        <v>164</v>
      </c>
      <c r="B116" s="56" t="s">
        <v>30</v>
      </c>
      <c r="C116" s="95" t="s">
        <v>16</v>
      </c>
      <c r="D116" s="43" t="s">
        <v>223</v>
      </c>
      <c r="E116" s="112">
        <v>0</v>
      </c>
      <c r="F116" s="43" t="s">
        <v>697</v>
      </c>
      <c r="G116" s="47" t="s">
        <v>697</v>
      </c>
      <c r="H116" s="68"/>
      <c r="I116" s="59" t="b">
        <v>1</v>
      </c>
      <c r="J116" s="59" t="b">
        <v>1</v>
      </c>
      <c r="K116" s="60">
        <v>0</v>
      </c>
      <c r="L116" s="61">
        <v>0</v>
      </c>
      <c r="M116" s="61">
        <v>0</v>
      </c>
      <c r="N116" s="66"/>
      <c r="O116" s="66"/>
      <c r="P116" s="63">
        <v>0</v>
      </c>
      <c r="Q116" s="63" t="e">
        <f t="shared" si="1"/>
        <v>#VALUE!</v>
      </c>
      <c r="Z116" s="64"/>
      <c r="AA116" s="64"/>
      <c r="AB116" s="64"/>
    </row>
    <row r="117" spans="1:28" s="79" customFormat="1" ht="20.100000000000001" customHeight="1" x14ac:dyDescent="0.25">
      <c r="A117" s="97" t="s">
        <v>165</v>
      </c>
      <c r="B117" s="56" t="s">
        <v>32</v>
      </c>
      <c r="C117" s="95" t="s">
        <v>16</v>
      </c>
      <c r="D117" s="43" t="s">
        <v>223</v>
      </c>
      <c r="E117" s="112">
        <v>0</v>
      </c>
      <c r="F117" s="43" t="s">
        <v>697</v>
      </c>
      <c r="G117" s="47" t="s">
        <v>697</v>
      </c>
      <c r="H117" s="55"/>
      <c r="I117" s="59" t="b">
        <v>1</v>
      </c>
      <c r="J117" s="59" t="b">
        <v>1</v>
      </c>
      <c r="K117" s="60">
        <v>-135.41078106872146</v>
      </c>
      <c r="L117" s="61">
        <v>41.856080721600932</v>
      </c>
      <c r="M117" s="61">
        <v>-48.385245388983805</v>
      </c>
      <c r="N117" s="66"/>
      <c r="O117" s="66"/>
      <c r="P117" s="63">
        <v>23.02264564837775</v>
      </c>
      <c r="Q117" s="63" t="e">
        <f t="shared" si="1"/>
        <v>#VALUE!</v>
      </c>
      <c r="Z117" s="64"/>
      <c r="AA117" s="64"/>
      <c r="AB117" s="64"/>
    </row>
    <row r="118" spans="1:28" s="79" customFormat="1" ht="20.100000000000001" customHeight="1" x14ac:dyDescent="0.25">
      <c r="A118" s="97" t="s">
        <v>166</v>
      </c>
      <c r="B118" s="56" t="s">
        <v>34</v>
      </c>
      <c r="C118" s="95" t="s">
        <v>16</v>
      </c>
      <c r="D118" s="43" t="s">
        <v>223</v>
      </c>
      <c r="E118" s="112">
        <v>0</v>
      </c>
      <c r="F118" s="43" t="s">
        <v>697</v>
      </c>
      <c r="G118" s="47" t="s">
        <v>697</v>
      </c>
      <c r="H118" s="68"/>
      <c r="I118" s="59" t="b">
        <v>1</v>
      </c>
      <c r="J118" s="59" t="b">
        <v>1</v>
      </c>
      <c r="K118" s="60">
        <v>0</v>
      </c>
      <c r="L118" s="61">
        <v>0</v>
      </c>
      <c r="M118" s="61">
        <v>0</v>
      </c>
      <c r="N118" s="66"/>
      <c r="O118" s="66"/>
      <c r="P118" s="63">
        <v>0</v>
      </c>
      <c r="Q118" s="63" t="e">
        <f t="shared" si="1"/>
        <v>#VALUE!</v>
      </c>
      <c r="Z118" s="64"/>
      <c r="AA118" s="64"/>
      <c r="AB118" s="64"/>
    </row>
    <row r="119" spans="1:28" s="79" customFormat="1" ht="20.100000000000001" customHeight="1" x14ac:dyDescent="0.25">
      <c r="A119" s="97" t="s">
        <v>167</v>
      </c>
      <c r="B119" s="56" t="s">
        <v>36</v>
      </c>
      <c r="C119" s="95" t="s">
        <v>16</v>
      </c>
      <c r="D119" s="43" t="s">
        <v>223</v>
      </c>
      <c r="E119" s="112">
        <v>0</v>
      </c>
      <c r="F119" s="43" t="s">
        <v>697</v>
      </c>
      <c r="G119" s="47" t="s">
        <v>697</v>
      </c>
      <c r="H119" s="68"/>
      <c r="I119" s="59" t="b">
        <v>1</v>
      </c>
      <c r="J119" s="59" t="b">
        <v>1</v>
      </c>
      <c r="K119" s="60">
        <v>0</v>
      </c>
      <c r="L119" s="61">
        <v>0</v>
      </c>
      <c r="M119" s="61">
        <v>0</v>
      </c>
      <c r="N119" s="66"/>
      <c r="O119" s="66"/>
      <c r="P119" s="63">
        <v>0</v>
      </c>
      <c r="Q119" s="63" t="e">
        <f t="shared" si="1"/>
        <v>#VALUE!</v>
      </c>
      <c r="Z119" s="64"/>
      <c r="AA119" s="64"/>
      <c r="AB119" s="64"/>
    </row>
    <row r="120" spans="1:28" s="79" customFormat="1" ht="39.950000000000003" customHeight="1" x14ac:dyDescent="0.25">
      <c r="A120" s="97" t="s">
        <v>168</v>
      </c>
      <c r="B120" s="57" t="s">
        <v>38</v>
      </c>
      <c r="C120" s="95" t="s">
        <v>16</v>
      </c>
      <c r="D120" s="43" t="s">
        <v>223</v>
      </c>
      <c r="E120" s="112">
        <v>0</v>
      </c>
      <c r="F120" s="43" t="s">
        <v>697</v>
      </c>
      <c r="G120" s="47" t="s">
        <v>697</v>
      </c>
      <c r="H120" s="68"/>
      <c r="I120" s="59" t="b">
        <v>1</v>
      </c>
      <c r="J120" s="59" t="b">
        <v>1</v>
      </c>
      <c r="K120" s="60">
        <v>0</v>
      </c>
      <c r="L120" s="61">
        <v>0</v>
      </c>
      <c r="M120" s="61">
        <v>0</v>
      </c>
      <c r="N120" s="66"/>
      <c r="O120" s="66"/>
      <c r="P120" s="63">
        <v>0</v>
      </c>
      <c r="Q120" s="63" t="e">
        <f t="shared" si="1"/>
        <v>#VALUE!</v>
      </c>
      <c r="Z120" s="64"/>
      <c r="AA120" s="64"/>
      <c r="AB120" s="64"/>
    </row>
    <row r="121" spans="1:28" s="79" customFormat="1" ht="20.100000000000001" customHeight="1" x14ac:dyDescent="0.25">
      <c r="A121" s="97" t="s">
        <v>169</v>
      </c>
      <c r="B121" s="49" t="s">
        <v>40</v>
      </c>
      <c r="C121" s="95" t="s">
        <v>16</v>
      </c>
      <c r="D121" s="43" t="s">
        <v>223</v>
      </c>
      <c r="E121" s="112">
        <v>0</v>
      </c>
      <c r="F121" s="43" t="s">
        <v>697</v>
      </c>
      <c r="G121" s="47" t="s">
        <v>697</v>
      </c>
      <c r="H121" s="68"/>
      <c r="I121" s="59" t="b">
        <v>1</v>
      </c>
      <c r="J121" s="59" t="b">
        <v>0</v>
      </c>
      <c r="K121" s="60">
        <v>0</v>
      </c>
      <c r="L121" s="61">
        <v>0</v>
      </c>
      <c r="M121" s="61">
        <v>0</v>
      </c>
      <c r="N121" s="66"/>
      <c r="O121" s="66"/>
      <c r="P121" s="63">
        <v>0</v>
      </c>
      <c r="Q121" s="63" t="e">
        <f t="shared" si="1"/>
        <v>#VALUE!</v>
      </c>
      <c r="Z121" s="64"/>
      <c r="AA121" s="64"/>
      <c r="AB121" s="64"/>
    </row>
    <row r="122" spans="1:28" s="79" customFormat="1" ht="20.100000000000001" customHeight="1" x14ac:dyDescent="0.25">
      <c r="A122" s="97" t="s">
        <v>170</v>
      </c>
      <c r="B122" s="49" t="s">
        <v>42</v>
      </c>
      <c r="C122" s="95" t="s">
        <v>16</v>
      </c>
      <c r="D122" s="43" t="s">
        <v>223</v>
      </c>
      <c r="E122" s="112">
        <v>0</v>
      </c>
      <c r="F122" s="43" t="s">
        <v>697</v>
      </c>
      <c r="G122" s="47" t="s">
        <v>697</v>
      </c>
      <c r="H122" s="68"/>
      <c r="I122" s="59" t="b">
        <v>1</v>
      </c>
      <c r="J122" s="59" t="b">
        <v>1</v>
      </c>
      <c r="K122" s="60">
        <v>0</v>
      </c>
      <c r="L122" s="61">
        <v>0</v>
      </c>
      <c r="M122" s="61">
        <v>0</v>
      </c>
      <c r="N122" s="66"/>
      <c r="O122" s="66"/>
      <c r="P122" s="63">
        <v>0</v>
      </c>
      <c r="Q122" s="63" t="e">
        <f t="shared" si="1"/>
        <v>#VALUE!</v>
      </c>
      <c r="Z122" s="64"/>
      <c r="AA122" s="64"/>
      <c r="AB122" s="64"/>
    </row>
    <row r="123" spans="1:28" s="79" customFormat="1" ht="20.100000000000001" customHeight="1" x14ac:dyDescent="0.25">
      <c r="A123" s="97" t="s">
        <v>171</v>
      </c>
      <c r="B123" s="56" t="s">
        <v>44</v>
      </c>
      <c r="C123" s="95" t="s">
        <v>16</v>
      </c>
      <c r="D123" s="43" t="s">
        <v>223</v>
      </c>
      <c r="E123" s="112">
        <v>0</v>
      </c>
      <c r="F123" s="43" t="s">
        <v>697</v>
      </c>
      <c r="G123" s="47" t="s">
        <v>697</v>
      </c>
      <c r="H123" s="55"/>
      <c r="I123" s="59" t="b">
        <v>1</v>
      </c>
      <c r="J123" s="59" t="b">
        <v>1</v>
      </c>
      <c r="K123" s="60">
        <v>-66.679993633415108</v>
      </c>
      <c r="L123" s="61">
        <v>0.71842394218783034</v>
      </c>
      <c r="M123" s="61">
        <v>-30.648777674334507</v>
      </c>
      <c r="N123" s="66"/>
      <c r="O123" s="66"/>
      <c r="P123" s="63">
        <v>0.36725366136686355</v>
      </c>
      <c r="Q123" s="63" t="e">
        <f t="shared" si="1"/>
        <v>#VALUE!</v>
      </c>
      <c r="Z123" s="64"/>
      <c r="AA123" s="64"/>
      <c r="AB123" s="64"/>
    </row>
    <row r="124" spans="1:28" s="79" customFormat="1" ht="20.100000000000001" customHeight="1" x14ac:dyDescent="0.25">
      <c r="A124" s="97" t="s">
        <v>172</v>
      </c>
      <c r="B124" s="55" t="s">
        <v>173</v>
      </c>
      <c r="C124" s="95" t="s">
        <v>16</v>
      </c>
      <c r="D124" s="43" t="s">
        <v>223</v>
      </c>
      <c r="E124" s="112">
        <v>0</v>
      </c>
      <c r="F124" s="43" t="s">
        <v>697</v>
      </c>
      <c r="G124" s="47" t="s">
        <v>697</v>
      </c>
      <c r="H124" s="55"/>
      <c r="I124" s="59" t="b">
        <v>1</v>
      </c>
      <c r="J124" s="59" t="b">
        <v>1</v>
      </c>
      <c r="K124" s="60">
        <v>-34.981403338554273</v>
      </c>
      <c r="L124" s="61">
        <v>8.6967740209066271</v>
      </c>
      <c r="M124" s="61">
        <v>-15.335478538928406</v>
      </c>
      <c r="N124" s="87">
        <v>-5.4516259321876017</v>
      </c>
      <c r="O124" s="66"/>
      <c r="P124" s="63">
        <v>5.1319926541562326</v>
      </c>
      <c r="Q124" s="63" t="e">
        <f t="shared" si="1"/>
        <v>#VALUE!</v>
      </c>
      <c r="Z124" s="64"/>
      <c r="AA124" s="64"/>
      <c r="AB124" s="64"/>
    </row>
    <row r="125" spans="1:28" s="79" customFormat="1" ht="20.100000000000001" customHeight="1" x14ac:dyDescent="0.25">
      <c r="A125" s="97" t="s">
        <v>174</v>
      </c>
      <c r="B125" s="56" t="s">
        <v>18</v>
      </c>
      <c r="C125" s="95" t="s">
        <v>16</v>
      </c>
      <c r="D125" s="43" t="s">
        <v>223</v>
      </c>
      <c r="E125" s="112">
        <v>0</v>
      </c>
      <c r="F125" s="43" t="s">
        <v>697</v>
      </c>
      <c r="G125" s="47" t="s">
        <v>697</v>
      </c>
      <c r="H125" s="68"/>
      <c r="I125" s="59" t="b">
        <v>1</v>
      </c>
      <c r="J125" s="59" t="b">
        <v>0</v>
      </c>
      <c r="K125" s="60">
        <v>0</v>
      </c>
      <c r="L125" s="61">
        <v>0</v>
      </c>
      <c r="M125" s="61">
        <v>0</v>
      </c>
      <c r="N125" s="66"/>
      <c r="O125" s="66"/>
      <c r="P125" s="63">
        <v>0</v>
      </c>
      <c r="Q125" s="63" t="e">
        <f t="shared" si="1"/>
        <v>#VALUE!</v>
      </c>
      <c r="Z125" s="64"/>
      <c r="AA125" s="64"/>
      <c r="AB125" s="64"/>
    </row>
    <row r="126" spans="1:28" s="79" customFormat="1" ht="39.950000000000003" customHeight="1" x14ac:dyDescent="0.25">
      <c r="A126" s="97" t="s">
        <v>175</v>
      </c>
      <c r="B126" s="48" t="s">
        <v>20</v>
      </c>
      <c r="C126" s="95" t="s">
        <v>16</v>
      </c>
      <c r="D126" s="43" t="s">
        <v>223</v>
      </c>
      <c r="E126" s="112">
        <v>0</v>
      </c>
      <c r="F126" s="43" t="s">
        <v>697</v>
      </c>
      <c r="G126" s="47" t="s">
        <v>697</v>
      </c>
      <c r="H126" s="68"/>
      <c r="I126" s="59" t="b">
        <v>1</v>
      </c>
      <c r="J126" s="59" t="b">
        <v>1</v>
      </c>
      <c r="K126" s="60">
        <v>0</v>
      </c>
      <c r="L126" s="61">
        <v>0</v>
      </c>
      <c r="M126" s="61">
        <v>0</v>
      </c>
      <c r="N126" s="66"/>
      <c r="O126" s="66"/>
      <c r="P126" s="63">
        <v>0</v>
      </c>
      <c r="Q126" s="63" t="e">
        <f t="shared" si="1"/>
        <v>#VALUE!</v>
      </c>
      <c r="Z126" s="64"/>
      <c r="AA126" s="64"/>
      <c r="AB126" s="64"/>
    </row>
    <row r="127" spans="1:28" s="79" customFormat="1" ht="39.950000000000003" customHeight="1" x14ac:dyDescent="0.25">
      <c r="A127" s="97" t="s">
        <v>176</v>
      </c>
      <c r="B127" s="48" t="s">
        <v>22</v>
      </c>
      <c r="C127" s="95" t="s">
        <v>16</v>
      </c>
      <c r="D127" s="43" t="s">
        <v>223</v>
      </c>
      <c r="E127" s="112">
        <v>0</v>
      </c>
      <c r="F127" s="43" t="s">
        <v>697</v>
      </c>
      <c r="G127" s="47" t="s">
        <v>697</v>
      </c>
      <c r="H127" s="68"/>
      <c r="I127" s="59" t="b">
        <v>1</v>
      </c>
      <c r="J127" s="59" t="b">
        <v>1</v>
      </c>
      <c r="K127" s="60">
        <v>0</v>
      </c>
      <c r="L127" s="61">
        <v>0</v>
      </c>
      <c r="M127" s="61">
        <v>0</v>
      </c>
      <c r="N127" s="66"/>
      <c r="O127" s="66"/>
      <c r="P127" s="63">
        <v>0</v>
      </c>
      <c r="Q127" s="63" t="e">
        <f t="shared" si="1"/>
        <v>#VALUE!</v>
      </c>
      <c r="Z127" s="64"/>
      <c r="AA127" s="64"/>
      <c r="AB127" s="64"/>
    </row>
    <row r="128" spans="1:28" s="79" customFormat="1" ht="39.950000000000003" customHeight="1" x14ac:dyDescent="0.25">
      <c r="A128" s="97" t="s">
        <v>177</v>
      </c>
      <c r="B128" s="48" t="s">
        <v>24</v>
      </c>
      <c r="C128" s="95" t="s">
        <v>16</v>
      </c>
      <c r="D128" s="43" t="s">
        <v>223</v>
      </c>
      <c r="E128" s="112">
        <v>0</v>
      </c>
      <c r="F128" s="43" t="s">
        <v>697</v>
      </c>
      <c r="G128" s="47" t="s">
        <v>697</v>
      </c>
      <c r="H128" s="68"/>
      <c r="I128" s="59" t="b">
        <v>1</v>
      </c>
      <c r="J128" s="59" t="b">
        <v>1</v>
      </c>
      <c r="K128" s="60">
        <v>0</v>
      </c>
      <c r="L128" s="61">
        <v>0</v>
      </c>
      <c r="M128" s="61">
        <v>0</v>
      </c>
      <c r="N128" s="66"/>
      <c r="O128" s="66"/>
      <c r="P128" s="63">
        <v>0</v>
      </c>
      <c r="Q128" s="63" t="e">
        <f t="shared" si="1"/>
        <v>#VALUE!</v>
      </c>
      <c r="Z128" s="64"/>
      <c r="AA128" s="64"/>
      <c r="AB128" s="64"/>
    </row>
    <row r="129" spans="1:28" s="79" customFormat="1" ht="20.100000000000001" customHeight="1" x14ac:dyDescent="0.25">
      <c r="A129" s="97" t="s">
        <v>178</v>
      </c>
      <c r="B129" s="45" t="s">
        <v>179</v>
      </c>
      <c r="C129" s="95" t="s">
        <v>16</v>
      </c>
      <c r="D129" s="43" t="s">
        <v>223</v>
      </c>
      <c r="E129" s="112">
        <v>0</v>
      </c>
      <c r="F129" s="43" t="s">
        <v>697</v>
      </c>
      <c r="G129" s="47" t="s">
        <v>697</v>
      </c>
      <c r="H129" s="68"/>
      <c r="I129" s="59" t="b">
        <v>1</v>
      </c>
      <c r="J129" s="59" t="b">
        <v>1</v>
      </c>
      <c r="K129" s="60">
        <v>0</v>
      </c>
      <c r="L129" s="61">
        <v>0</v>
      </c>
      <c r="M129" s="61">
        <v>0</v>
      </c>
      <c r="N129" s="66"/>
      <c r="O129" s="66"/>
      <c r="P129" s="63">
        <v>0</v>
      </c>
      <c r="Q129" s="63" t="e">
        <f t="shared" si="1"/>
        <v>#VALUE!</v>
      </c>
      <c r="Z129" s="64"/>
      <c r="AA129" s="64"/>
      <c r="AB129" s="64"/>
    </row>
    <row r="130" spans="1:28" s="79" customFormat="1" ht="20.100000000000001" customHeight="1" x14ac:dyDescent="0.25">
      <c r="A130" s="97" t="s">
        <v>180</v>
      </c>
      <c r="B130" s="45" t="s">
        <v>181</v>
      </c>
      <c r="C130" s="95" t="s">
        <v>16</v>
      </c>
      <c r="D130" s="43" t="s">
        <v>223</v>
      </c>
      <c r="E130" s="112">
        <v>0</v>
      </c>
      <c r="F130" s="43" t="s">
        <v>697</v>
      </c>
      <c r="G130" s="47" t="s">
        <v>697</v>
      </c>
      <c r="H130" s="55"/>
      <c r="I130" s="59" t="b">
        <v>1</v>
      </c>
      <c r="J130" s="59" t="b">
        <v>1</v>
      </c>
      <c r="K130" s="60">
        <v>5.4367516018730404</v>
      </c>
      <c r="L130" s="61">
        <v>0.18187308814887385</v>
      </c>
      <c r="M130" s="61">
        <v>0.18132607373525947</v>
      </c>
      <c r="N130" s="66"/>
      <c r="O130" s="66"/>
      <c r="P130" s="63">
        <v>0.45401279220730612</v>
      </c>
      <c r="Q130" s="63" t="e">
        <f t="shared" si="1"/>
        <v>#VALUE!</v>
      </c>
      <c r="Z130" s="64"/>
      <c r="AA130" s="64"/>
      <c r="AB130" s="64"/>
    </row>
    <row r="131" spans="1:28" s="79" customFormat="1" ht="20.100000000000001" customHeight="1" x14ac:dyDescent="0.25">
      <c r="A131" s="97" t="s">
        <v>182</v>
      </c>
      <c r="B131" s="45" t="s">
        <v>183</v>
      </c>
      <c r="C131" s="95" t="s">
        <v>16</v>
      </c>
      <c r="D131" s="43" t="s">
        <v>223</v>
      </c>
      <c r="E131" s="112">
        <v>0</v>
      </c>
      <c r="F131" s="43" t="s">
        <v>697</v>
      </c>
      <c r="G131" s="47" t="s">
        <v>697</v>
      </c>
      <c r="H131" s="55"/>
      <c r="I131" s="59" t="b">
        <v>1</v>
      </c>
      <c r="J131" s="59" t="b">
        <v>1</v>
      </c>
      <c r="K131" s="60">
        <v>0</v>
      </c>
      <c r="L131" s="61">
        <v>0</v>
      </c>
      <c r="M131" s="61">
        <v>0</v>
      </c>
      <c r="N131" s="66"/>
      <c r="O131" s="66"/>
      <c r="P131" s="63">
        <v>0</v>
      </c>
      <c r="Q131" s="63" t="e">
        <f t="shared" si="1"/>
        <v>#VALUE!</v>
      </c>
      <c r="Z131" s="64"/>
      <c r="AA131" s="64"/>
      <c r="AB131" s="64"/>
    </row>
    <row r="132" spans="1:28" s="79" customFormat="1" ht="20.100000000000001" customHeight="1" x14ac:dyDescent="0.25">
      <c r="A132" s="97" t="s">
        <v>184</v>
      </c>
      <c r="B132" s="45" t="s">
        <v>185</v>
      </c>
      <c r="C132" s="95" t="s">
        <v>16</v>
      </c>
      <c r="D132" s="43" t="s">
        <v>223</v>
      </c>
      <c r="E132" s="112">
        <v>0</v>
      </c>
      <c r="F132" s="43" t="s">
        <v>697</v>
      </c>
      <c r="G132" s="47" t="s">
        <v>697</v>
      </c>
      <c r="H132" s="55"/>
      <c r="I132" s="59" t="b">
        <v>1</v>
      </c>
      <c r="J132" s="59" t="b">
        <v>1</v>
      </c>
      <c r="K132" s="60">
        <v>-27.082156213744291</v>
      </c>
      <c r="L132" s="61">
        <v>8.3712161443201865</v>
      </c>
      <c r="M132" s="61">
        <v>-9.677049077796763</v>
      </c>
      <c r="N132" s="66"/>
      <c r="O132" s="66"/>
      <c r="P132" s="63">
        <v>4.6045291296755533</v>
      </c>
      <c r="Q132" s="63" t="e">
        <f t="shared" si="1"/>
        <v>#VALUE!</v>
      </c>
      <c r="Z132" s="64"/>
      <c r="AA132" s="64"/>
      <c r="AB132" s="64"/>
    </row>
    <row r="133" spans="1:28" s="79" customFormat="1" ht="20.100000000000001" customHeight="1" x14ac:dyDescent="0.25">
      <c r="A133" s="97" t="s">
        <v>186</v>
      </c>
      <c r="B133" s="45" t="s">
        <v>187</v>
      </c>
      <c r="C133" s="95" t="s">
        <v>16</v>
      </c>
      <c r="D133" s="43" t="s">
        <v>223</v>
      </c>
      <c r="E133" s="112">
        <v>0</v>
      </c>
      <c r="F133" s="43" t="s">
        <v>697</v>
      </c>
      <c r="G133" s="47" t="s">
        <v>697</v>
      </c>
      <c r="H133" s="68"/>
      <c r="I133" s="59" t="b">
        <v>1</v>
      </c>
      <c r="J133" s="59" t="b">
        <v>1</v>
      </c>
      <c r="K133" s="60">
        <v>0</v>
      </c>
      <c r="L133" s="61">
        <v>0</v>
      </c>
      <c r="M133" s="61">
        <v>0</v>
      </c>
      <c r="N133" s="66"/>
      <c r="O133" s="66"/>
      <c r="P133" s="63">
        <v>0</v>
      </c>
      <c r="Q133" s="63" t="e">
        <f t="shared" si="1"/>
        <v>#VALUE!</v>
      </c>
      <c r="Z133" s="64"/>
      <c r="AA133" s="64"/>
      <c r="AB133" s="64"/>
    </row>
    <row r="134" spans="1:28" s="79" customFormat="1" ht="20.100000000000001" customHeight="1" x14ac:dyDescent="0.25">
      <c r="A134" s="97" t="s">
        <v>188</v>
      </c>
      <c r="B134" s="45" t="s">
        <v>189</v>
      </c>
      <c r="C134" s="95" t="s">
        <v>16</v>
      </c>
      <c r="D134" s="43" t="s">
        <v>223</v>
      </c>
      <c r="E134" s="112">
        <v>0</v>
      </c>
      <c r="F134" s="43" t="s">
        <v>697</v>
      </c>
      <c r="G134" s="47" t="s">
        <v>697</v>
      </c>
      <c r="H134" s="68"/>
      <c r="I134" s="59" t="b">
        <v>1</v>
      </c>
      <c r="J134" s="59" t="b">
        <v>1</v>
      </c>
      <c r="K134" s="60">
        <v>0</v>
      </c>
      <c r="L134" s="61">
        <v>0</v>
      </c>
      <c r="M134" s="61">
        <v>0</v>
      </c>
      <c r="N134" s="66"/>
      <c r="O134" s="66"/>
      <c r="P134" s="63">
        <v>0</v>
      </c>
      <c r="Q134" s="63" t="e">
        <f t="shared" si="1"/>
        <v>#VALUE!</v>
      </c>
      <c r="Z134" s="64"/>
      <c r="AA134" s="64"/>
      <c r="AB134" s="64"/>
    </row>
    <row r="135" spans="1:28" s="79" customFormat="1" ht="39.950000000000003" customHeight="1" x14ac:dyDescent="0.25">
      <c r="A135" s="97" t="s">
        <v>190</v>
      </c>
      <c r="B135" s="45" t="s">
        <v>38</v>
      </c>
      <c r="C135" s="95" t="s">
        <v>16</v>
      </c>
      <c r="D135" s="43" t="s">
        <v>223</v>
      </c>
      <c r="E135" s="112">
        <v>0</v>
      </c>
      <c r="F135" s="43" t="s">
        <v>697</v>
      </c>
      <c r="G135" s="47" t="s">
        <v>697</v>
      </c>
      <c r="H135" s="68"/>
      <c r="I135" s="59" t="b">
        <v>1</v>
      </c>
      <c r="J135" s="59" t="b">
        <v>1</v>
      </c>
      <c r="K135" s="60">
        <v>0</v>
      </c>
      <c r="L135" s="61">
        <v>0</v>
      </c>
      <c r="M135" s="61">
        <v>0</v>
      </c>
      <c r="N135" s="66"/>
      <c r="O135" s="66"/>
      <c r="P135" s="63">
        <v>0</v>
      </c>
      <c r="Q135" s="63" t="e">
        <f t="shared" si="1"/>
        <v>#VALUE!</v>
      </c>
      <c r="Z135" s="64"/>
      <c r="AA135" s="64"/>
      <c r="AB135" s="64"/>
    </row>
    <row r="136" spans="1:28" s="79" customFormat="1" ht="20.100000000000001" customHeight="1" x14ac:dyDescent="0.25">
      <c r="A136" s="97" t="s">
        <v>191</v>
      </c>
      <c r="B136" s="49" t="s">
        <v>192</v>
      </c>
      <c r="C136" s="95" t="s">
        <v>16</v>
      </c>
      <c r="D136" s="43" t="s">
        <v>223</v>
      </c>
      <c r="E136" s="112">
        <v>0</v>
      </c>
      <c r="F136" s="43" t="s">
        <v>697</v>
      </c>
      <c r="G136" s="47" t="s">
        <v>697</v>
      </c>
      <c r="H136" s="68"/>
      <c r="I136" s="59" t="b">
        <v>1</v>
      </c>
      <c r="J136" s="59" t="b">
        <v>1</v>
      </c>
      <c r="K136" s="60">
        <v>0</v>
      </c>
      <c r="L136" s="61">
        <v>0</v>
      </c>
      <c r="M136" s="61">
        <v>0</v>
      </c>
      <c r="N136" s="66"/>
      <c r="O136" s="66"/>
      <c r="P136" s="63">
        <v>0</v>
      </c>
      <c r="Q136" s="63" t="e">
        <f t="shared" si="1"/>
        <v>#VALUE!</v>
      </c>
      <c r="Z136" s="64"/>
      <c r="AA136" s="64"/>
      <c r="AB136" s="64"/>
    </row>
    <row r="137" spans="1:28" s="79" customFormat="1" ht="20.100000000000001" customHeight="1" x14ac:dyDescent="0.25">
      <c r="A137" s="97" t="s">
        <v>193</v>
      </c>
      <c r="B137" s="49" t="s">
        <v>42</v>
      </c>
      <c r="C137" s="95" t="s">
        <v>16</v>
      </c>
      <c r="D137" s="43" t="s">
        <v>223</v>
      </c>
      <c r="E137" s="112">
        <v>0</v>
      </c>
      <c r="F137" s="43" t="s">
        <v>697</v>
      </c>
      <c r="G137" s="47" t="s">
        <v>697</v>
      </c>
      <c r="H137" s="68"/>
      <c r="I137" s="59" t="b">
        <v>1</v>
      </c>
      <c r="J137" s="59" t="b">
        <v>1</v>
      </c>
      <c r="K137" s="60">
        <v>0</v>
      </c>
      <c r="L137" s="61">
        <v>0</v>
      </c>
      <c r="M137" s="61">
        <v>0</v>
      </c>
      <c r="N137" s="66"/>
      <c r="O137" s="66"/>
      <c r="P137" s="63">
        <v>0</v>
      </c>
      <c r="Q137" s="63" t="e">
        <f t="shared" si="1"/>
        <v>#VALUE!</v>
      </c>
      <c r="Z137" s="64"/>
      <c r="AA137" s="64"/>
      <c r="AB137" s="64"/>
    </row>
    <row r="138" spans="1:28" s="79" customFormat="1" ht="20.100000000000001" customHeight="1" x14ac:dyDescent="0.25">
      <c r="A138" s="97" t="s">
        <v>194</v>
      </c>
      <c r="B138" s="45" t="s">
        <v>195</v>
      </c>
      <c r="C138" s="95" t="s">
        <v>16</v>
      </c>
      <c r="D138" s="43" t="s">
        <v>223</v>
      </c>
      <c r="E138" s="112">
        <v>0</v>
      </c>
      <c r="F138" s="43" t="s">
        <v>697</v>
      </c>
      <c r="G138" s="47" t="s">
        <v>697</v>
      </c>
      <c r="H138" s="55"/>
      <c r="I138" s="59" t="b">
        <v>1</v>
      </c>
      <c r="J138" s="59" t="b">
        <v>1</v>
      </c>
      <c r="K138" s="60">
        <v>-13.335998726683021</v>
      </c>
      <c r="L138" s="61">
        <v>0.14368478843756607</v>
      </c>
      <c r="M138" s="61">
        <v>-5.8397555348669012</v>
      </c>
      <c r="N138" s="66"/>
      <c r="O138" s="66"/>
      <c r="P138" s="63">
        <v>7.3450732273373204E-2</v>
      </c>
      <c r="Q138" s="63" t="e">
        <f t="shared" si="1"/>
        <v>#VALUE!</v>
      </c>
      <c r="Z138" s="64"/>
      <c r="AA138" s="64"/>
      <c r="AB138" s="64"/>
    </row>
    <row r="139" spans="1:28" s="79" customFormat="1" ht="20.100000000000001" customHeight="1" x14ac:dyDescent="0.25">
      <c r="A139" s="97" t="s">
        <v>196</v>
      </c>
      <c r="B139" s="55" t="s">
        <v>197</v>
      </c>
      <c r="C139" s="95" t="s">
        <v>16</v>
      </c>
      <c r="D139" s="43" t="s">
        <v>223</v>
      </c>
      <c r="E139" s="112">
        <v>0</v>
      </c>
      <c r="F139" s="43" t="s">
        <v>697</v>
      </c>
      <c r="G139" s="47" t="s">
        <v>697</v>
      </c>
      <c r="H139" s="55"/>
      <c r="I139" s="59" t="b">
        <v>1</v>
      </c>
      <c r="J139" s="59" t="b">
        <v>1</v>
      </c>
      <c r="K139" s="60">
        <v>-139.92561335421686</v>
      </c>
      <c r="L139" s="61">
        <v>34.787096083626508</v>
      </c>
      <c r="M139" s="61">
        <v>-62.786823120886979</v>
      </c>
      <c r="N139" s="87">
        <v>0</v>
      </c>
      <c r="O139" s="66"/>
      <c r="P139" s="63">
        <v>20.527970616624557</v>
      </c>
      <c r="Q139" s="63" t="e">
        <f t="shared" si="1"/>
        <v>#VALUE!</v>
      </c>
      <c r="Z139" s="64"/>
      <c r="AA139" s="64"/>
      <c r="AB139" s="64"/>
    </row>
    <row r="140" spans="1:28" s="79" customFormat="1" ht="20.100000000000001" customHeight="1" x14ac:dyDescent="0.25">
      <c r="A140" s="97" t="s">
        <v>198</v>
      </c>
      <c r="B140" s="56" t="s">
        <v>18</v>
      </c>
      <c r="C140" s="95" t="s">
        <v>16</v>
      </c>
      <c r="D140" s="43" t="s">
        <v>223</v>
      </c>
      <c r="E140" s="112">
        <v>0</v>
      </c>
      <c r="F140" s="43" t="s">
        <v>697</v>
      </c>
      <c r="G140" s="47" t="s">
        <v>697</v>
      </c>
      <c r="H140" s="68"/>
      <c r="I140" s="59" t="b">
        <v>1</v>
      </c>
      <c r="J140" s="59" t="b">
        <v>0</v>
      </c>
      <c r="K140" s="60">
        <v>0</v>
      </c>
      <c r="L140" s="61">
        <v>0</v>
      </c>
      <c r="M140" s="61">
        <v>0</v>
      </c>
      <c r="N140" s="66"/>
      <c r="O140" s="66"/>
      <c r="P140" s="63">
        <v>0</v>
      </c>
      <c r="Q140" s="63" t="e">
        <f t="shared" si="1"/>
        <v>#VALUE!</v>
      </c>
      <c r="Z140" s="64"/>
      <c r="AA140" s="64"/>
      <c r="AB140" s="64"/>
    </row>
    <row r="141" spans="1:28" s="79" customFormat="1" ht="39.950000000000003" customHeight="1" x14ac:dyDescent="0.25">
      <c r="A141" s="97" t="s">
        <v>199</v>
      </c>
      <c r="B141" s="48" t="s">
        <v>20</v>
      </c>
      <c r="C141" s="95" t="s">
        <v>16</v>
      </c>
      <c r="D141" s="43" t="s">
        <v>223</v>
      </c>
      <c r="E141" s="112">
        <v>0</v>
      </c>
      <c r="F141" s="43" t="s">
        <v>697</v>
      </c>
      <c r="G141" s="47" t="s">
        <v>697</v>
      </c>
      <c r="H141" s="68"/>
      <c r="I141" s="59" t="b">
        <v>1</v>
      </c>
      <c r="J141" s="59" t="b">
        <v>1</v>
      </c>
      <c r="K141" s="60">
        <v>0</v>
      </c>
      <c r="L141" s="61">
        <v>0</v>
      </c>
      <c r="M141" s="61">
        <v>0</v>
      </c>
      <c r="N141" s="66"/>
      <c r="O141" s="66"/>
      <c r="P141" s="63">
        <v>0</v>
      </c>
      <c r="Q141" s="63" t="e">
        <f t="shared" si="1"/>
        <v>#VALUE!</v>
      </c>
      <c r="Z141" s="64"/>
      <c r="AA141" s="64"/>
      <c r="AB141" s="64"/>
    </row>
    <row r="142" spans="1:28" s="79" customFormat="1" ht="39.950000000000003" customHeight="1" x14ac:dyDescent="0.25">
      <c r="A142" s="97" t="s">
        <v>200</v>
      </c>
      <c r="B142" s="48" t="s">
        <v>22</v>
      </c>
      <c r="C142" s="95" t="s">
        <v>16</v>
      </c>
      <c r="D142" s="43" t="s">
        <v>223</v>
      </c>
      <c r="E142" s="112">
        <v>0</v>
      </c>
      <c r="F142" s="43" t="s">
        <v>697</v>
      </c>
      <c r="G142" s="47" t="s">
        <v>697</v>
      </c>
      <c r="H142" s="68"/>
      <c r="I142" s="59" t="b">
        <v>1</v>
      </c>
      <c r="J142" s="59" t="b">
        <v>1</v>
      </c>
      <c r="K142" s="60">
        <v>0</v>
      </c>
      <c r="L142" s="61">
        <v>0</v>
      </c>
      <c r="M142" s="61">
        <v>0</v>
      </c>
      <c r="N142" s="66"/>
      <c r="O142" s="66"/>
      <c r="P142" s="63">
        <v>0</v>
      </c>
      <c r="Q142" s="63" t="e">
        <f t="shared" si="1"/>
        <v>#VALUE!</v>
      </c>
      <c r="Z142" s="64"/>
      <c r="AA142" s="64"/>
      <c r="AB142" s="64"/>
    </row>
    <row r="143" spans="1:28" s="79" customFormat="1" ht="39.950000000000003" customHeight="1" x14ac:dyDescent="0.25">
      <c r="A143" s="97" t="s">
        <v>201</v>
      </c>
      <c r="B143" s="48" t="s">
        <v>24</v>
      </c>
      <c r="C143" s="95" t="s">
        <v>16</v>
      </c>
      <c r="D143" s="43" t="s">
        <v>223</v>
      </c>
      <c r="E143" s="112">
        <v>0</v>
      </c>
      <c r="F143" s="43" t="s">
        <v>697</v>
      </c>
      <c r="G143" s="47" t="s">
        <v>697</v>
      </c>
      <c r="H143" s="55"/>
      <c r="I143" s="59" t="b">
        <v>1</v>
      </c>
      <c r="J143" s="59" t="b">
        <v>1</v>
      </c>
      <c r="K143" s="60">
        <v>0</v>
      </c>
      <c r="L143" s="61">
        <v>0</v>
      </c>
      <c r="M143" s="61">
        <v>0</v>
      </c>
      <c r="N143" s="66"/>
      <c r="O143" s="66"/>
      <c r="P143" s="63">
        <v>0</v>
      </c>
      <c r="Q143" s="63" t="e">
        <f t="shared" si="1"/>
        <v>#VALUE!</v>
      </c>
      <c r="Z143" s="64"/>
      <c r="AA143" s="64"/>
      <c r="AB143" s="64"/>
    </row>
    <row r="144" spans="1:28" s="79" customFormat="1" ht="20.100000000000001" customHeight="1" x14ac:dyDescent="0.25">
      <c r="A144" s="97" t="s">
        <v>202</v>
      </c>
      <c r="B144" s="56" t="s">
        <v>26</v>
      </c>
      <c r="C144" s="95" t="s">
        <v>16</v>
      </c>
      <c r="D144" s="43" t="s">
        <v>223</v>
      </c>
      <c r="E144" s="112">
        <v>0</v>
      </c>
      <c r="F144" s="43" t="s">
        <v>697</v>
      </c>
      <c r="G144" s="47" t="s">
        <v>697</v>
      </c>
      <c r="H144" s="68"/>
      <c r="I144" s="59" t="b">
        <v>1</v>
      </c>
      <c r="J144" s="59" t="b">
        <v>1</v>
      </c>
      <c r="K144" s="60">
        <v>0</v>
      </c>
      <c r="L144" s="61">
        <v>0</v>
      </c>
      <c r="M144" s="61">
        <v>0</v>
      </c>
      <c r="N144" s="66"/>
      <c r="O144" s="66"/>
      <c r="P144" s="63">
        <v>0</v>
      </c>
      <c r="Q144" s="63" t="e">
        <f t="shared" si="1"/>
        <v>#VALUE!</v>
      </c>
      <c r="Z144" s="64"/>
      <c r="AA144" s="64"/>
      <c r="AB144" s="64"/>
    </row>
    <row r="145" spans="1:28" s="79" customFormat="1" ht="20.100000000000001" customHeight="1" x14ac:dyDescent="0.25">
      <c r="A145" s="97" t="s">
        <v>203</v>
      </c>
      <c r="B145" s="56" t="s">
        <v>28</v>
      </c>
      <c r="C145" s="95" t="s">
        <v>16</v>
      </c>
      <c r="D145" s="43" t="s">
        <v>223</v>
      </c>
      <c r="E145" s="112">
        <v>0</v>
      </c>
      <c r="F145" s="43" t="s">
        <v>697</v>
      </c>
      <c r="G145" s="47" t="s">
        <v>697</v>
      </c>
      <c r="H145" s="55"/>
      <c r="I145" s="59" t="b">
        <v>1</v>
      </c>
      <c r="J145" s="59" t="b">
        <v>1</v>
      </c>
      <c r="K145" s="60">
        <v>21.747006407492162</v>
      </c>
      <c r="L145" s="61">
        <v>0.72749235259549538</v>
      </c>
      <c r="M145" s="61">
        <v>0.72968041024995289</v>
      </c>
      <c r="N145" s="66"/>
      <c r="O145" s="66"/>
      <c r="P145" s="63">
        <v>1.816051168829079</v>
      </c>
      <c r="Q145" s="63" t="e">
        <f t="shared" si="1"/>
        <v>#VALUE!</v>
      </c>
      <c r="Z145" s="64"/>
      <c r="AA145" s="64"/>
      <c r="AB145" s="64"/>
    </row>
    <row r="146" spans="1:28" s="79" customFormat="1" ht="20.100000000000001" customHeight="1" x14ac:dyDescent="0.25">
      <c r="A146" s="97" t="s">
        <v>204</v>
      </c>
      <c r="B146" s="56" t="s">
        <v>30</v>
      </c>
      <c r="C146" s="95" t="s">
        <v>16</v>
      </c>
      <c r="D146" s="43" t="s">
        <v>223</v>
      </c>
      <c r="E146" s="112">
        <v>0</v>
      </c>
      <c r="F146" s="43" t="s">
        <v>697</v>
      </c>
      <c r="G146" s="47" t="s">
        <v>697</v>
      </c>
      <c r="H146" s="68"/>
      <c r="I146" s="59" t="b">
        <v>1</v>
      </c>
      <c r="J146" s="59" t="b">
        <v>1</v>
      </c>
      <c r="K146" s="60">
        <v>0</v>
      </c>
      <c r="L146" s="61">
        <v>0</v>
      </c>
      <c r="M146" s="61">
        <v>0</v>
      </c>
      <c r="N146" s="66"/>
      <c r="O146" s="66"/>
      <c r="P146" s="63">
        <v>0</v>
      </c>
      <c r="Q146" s="63" t="e">
        <f t="shared" si="1"/>
        <v>#VALUE!</v>
      </c>
      <c r="Z146" s="64"/>
      <c r="AA146" s="64"/>
      <c r="AB146" s="64"/>
    </row>
    <row r="147" spans="1:28" s="79" customFormat="1" ht="20.100000000000001" customHeight="1" x14ac:dyDescent="0.25">
      <c r="A147" s="97" t="s">
        <v>205</v>
      </c>
      <c r="B147" s="57" t="s">
        <v>32</v>
      </c>
      <c r="C147" s="95" t="s">
        <v>16</v>
      </c>
      <c r="D147" s="43" t="s">
        <v>223</v>
      </c>
      <c r="E147" s="112">
        <v>0</v>
      </c>
      <c r="F147" s="43" t="s">
        <v>697</v>
      </c>
      <c r="G147" s="47" t="s">
        <v>697</v>
      </c>
      <c r="H147" s="55"/>
      <c r="I147" s="59" t="b">
        <v>1</v>
      </c>
      <c r="J147" s="59" t="b">
        <v>1</v>
      </c>
      <c r="K147" s="60">
        <v>-108.32862485497716</v>
      </c>
      <c r="L147" s="61">
        <v>33.484864577280746</v>
      </c>
      <c r="M147" s="61">
        <v>-38.708196311187038</v>
      </c>
      <c r="N147" s="66"/>
      <c r="O147" s="66"/>
      <c r="P147" s="63">
        <v>18.418116518702199</v>
      </c>
      <c r="Q147" s="63" t="e">
        <f t="shared" si="1"/>
        <v>#VALUE!</v>
      </c>
      <c r="Z147" s="64"/>
      <c r="AA147" s="64"/>
      <c r="AB147" s="64"/>
    </row>
    <row r="148" spans="1:28" s="79" customFormat="1" ht="20.100000000000001" customHeight="1" x14ac:dyDescent="0.25">
      <c r="A148" s="97" t="s">
        <v>206</v>
      </c>
      <c r="B148" s="56" t="s">
        <v>34</v>
      </c>
      <c r="C148" s="95" t="s">
        <v>16</v>
      </c>
      <c r="D148" s="43" t="s">
        <v>223</v>
      </c>
      <c r="E148" s="112">
        <v>0</v>
      </c>
      <c r="F148" s="43" t="s">
        <v>697</v>
      </c>
      <c r="G148" s="47" t="s">
        <v>697</v>
      </c>
      <c r="H148" s="68"/>
      <c r="I148" s="59" t="b">
        <v>1</v>
      </c>
      <c r="J148" s="59" t="b">
        <v>1</v>
      </c>
      <c r="K148" s="60">
        <v>0</v>
      </c>
      <c r="L148" s="61">
        <v>0</v>
      </c>
      <c r="M148" s="61">
        <v>0</v>
      </c>
      <c r="N148" s="66"/>
      <c r="O148" s="66"/>
      <c r="P148" s="63">
        <v>0</v>
      </c>
      <c r="Q148" s="63" t="e">
        <f t="shared" si="1"/>
        <v>#VALUE!</v>
      </c>
      <c r="Z148" s="64"/>
      <c r="AA148" s="64"/>
      <c r="AB148" s="64"/>
    </row>
    <row r="149" spans="1:28" s="79" customFormat="1" ht="20.100000000000001" customHeight="1" x14ac:dyDescent="0.25">
      <c r="A149" s="97" t="s">
        <v>207</v>
      </c>
      <c r="B149" s="56" t="s">
        <v>36</v>
      </c>
      <c r="C149" s="95" t="s">
        <v>16</v>
      </c>
      <c r="D149" s="43" t="s">
        <v>223</v>
      </c>
      <c r="E149" s="112">
        <v>0</v>
      </c>
      <c r="F149" s="43" t="s">
        <v>697</v>
      </c>
      <c r="G149" s="47" t="s">
        <v>697</v>
      </c>
      <c r="H149" s="68"/>
      <c r="I149" s="59" t="b">
        <v>1</v>
      </c>
      <c r="J149" s="59" t="b">
        <v>1</v>
      </c>
      <c r="K149" s="60">
        <v>0</v>
      </c>
      <c r="L149" s="61">
        <v>0</v>
      </c>
      <c r="M149" s="61">
        <v>0</v>
      </c>
      <c r="N149" s="66"/>
      <c r="O149" s="66"/>
      <c r="P149" s="63">
        <v>0</v>
      </c>
      <c r="Q149" s="63" t="e">
        <f t="shared" si="1"/>
        <v>#VALUE!</v>
      </c>
      <c r="Z149" s="64"/>
      <c r="AA149" s="64"/>
      <c r="AB149" s="64"/>
    </row>
    <row r="150" spans="1:28" s="79" customFormat="1" ht="39.950000000000003" customHeight="1" x14ac:dyDescent="0.25">
      <c r="A150" s="97" t="s">
        <v>208</v>
      </c>
      <c r="B150" s="57" t="s">
        <v>38</v>
      </c>
      <c r="C150" s="95" t="s">
        <v>16</v>
      </c>
      <c r="D150" s="43" t="s">
        <v>223</v>
      </c>
      <c r="E150" s="112">
        <v>0</v>
      </c>
      <c r="F150" s="43" t="s">
        <v>697</v>
      </c>
      <c r="G150" s="47" t="s">
        <v>697</v>
      </c>
      <c r="H150" s="68"/>
      <c r="I150" s="59" t="b">
        <v>1</v>
      </c>
      <c r="J150" s="59" t="b">
        <v>1</v>
      </c>
      <c r="K150" s="60">
        <v>0</v>
      </c>
      <c r="L150" s="61">
        <v>0</v>
      </c>
      <c r="M150" s="61">
        <v>0</v>
      </c>
      <c r="N150" s="66"/>
      <c r="O150" s="66"/>
      <c r="P150" s="63">
        <v>0</v>
      </c>
      <c r="Q150" s="63" t="e">
        <f t="shared" si="1"/>
        <v>#VALUE!</v>
      </c>
      <c r="Z150" s="64"/>
      <c r="AA150" s="64"/>
      <c r="AB150" s="64"/>
    </row>
    <row r="151" spans="1:28" s="79" customFormat="1" ht="20.100000000000001" customHeight="1" x14ac:dyDescent="0.25">
      <c r="A151" s="97" t="s">
        <v>209</v>
      </c>
      <c r="B151" s="49" t="s">
        <v>40</v>
      </c>
      <c r="C151" s="95" t="s">
        <v>16</v>
      </c>
      <c r="D151" s="43" t="s">
        <v>223</v>
      </c>
      <c r="E151" s="112">
        <v>0</v>
      </c>
      <c r="F151" s="43" t="s">
        <v>697</v>
      </c>
      <c r="G151" s="47" t="s">
        <v>697</v>
      </c>
      <c r="H151" s="68"/>
      <c r="I151" s="59" t="b">
        <v>1</v>
      </c>
      <c r="J151" s="59" t="b">
        <v>0</v>
      </c>
      <c r="K151" s="60">
        <v>0</v>
      </c>
      <c r="L151" s="61">
        <v>0</v>
      </c>
      <c r="M151" s="61">
        <v>0</v>
      </c>
      <c r="N151" s="66"/>
      <c r="O151" s="66"/>
      <c r="P151" s="63">
        <v>0</v>
      </c>
      <c r="Q151" s="63" t="e">
        <f t="shared" si="1"/>
        <v>#VALUE!</v>
      </c>
      <c r="Z151" s="64"/>
      <c r="AA151" s="64"/>
      <c r="AB151" s="64"/>
    </row>
    <row r="152" spans="1:28" s="79" customFormat="1" ht="20.100000000000001" customHeight="1" x14ac:dyDescent="0.25">
      <c r="A152" s="97" t="s">
        <v>210</v>
      </c>
      <c r="B152" s="49" t="s">
        <v>42</v>
      </c>
      <c r="C152" s="95" t="s">
        <v>16</v>
      </c>
      <c r="D152" s="43" t="s">
        <v>223</v>
      </c>
      <c r="E152" s="112">
        <v>0</v>
      </c>
      <c r="F152" s="43" t="s">
        <v>697</v>
      </c>
      <c r="G152" s="47" t="s">
        <v>697</v>
      </c>
      <c r="H152" s="68"/>
      <c r="I152" s="59" t="b">
        <v>1</v>
      </c>
      <c r="J152" s="59" t="b">
        <v>1</v>
      </c>
      <c r="K152" s="60">
        <v>0</v>
      </c>
      <c r="L152" s="61">
        <v>0</v>
      </c>
      <c r="M152" s="61">
        <v>0</v>
      </c>
      <c r="N152" s="66"/>
      <c r="O152" s="66"/>
      <c r="P152" s="63">
        <v>0</v>
      </c>
      <c r="Q152" s="63" t="e">
        <f t="shared" ref="Q152:Q215" si="2">P152-D152</f>
        <v>#VALUE!</v>
      </c>
      <c r="Z152" s="64"/>
      <c r="AA152" s="64"/>
      <c r="AB152" s="64"/>
    </row>
    <row r="153" spans="1:28" s="79" customFormat="1" ht="20.100000000000001" customHeight="1" x14ac:dyDescent="0.25">
      <c r="A153" s="97" t="s">
        <v>211</v>
      </c>
      <c r="B153" s="56" t="s">
        <v>44</v>
      </c>
      <c r="C153" s="95" t="s">
        <v>16</v>
      </c>
      <c r="D153" s="43" t="s">
        <v>223</v>
      </c>
      <c r="E153" s="112">
        <v>0</v>
      </c>
      <c r="F153" s="43" t="s">
        <v>697</v>
      </c>
      <c r="G153" s="47" t="s">
        <v>697</v>
      </c>
      <c r="H153" s="55"/>
      <c r="I153" s="59" t="b">
        <v>1</v>
      </c>
      <c r="J153" s="59" t="b">
        <v>1</v>
      </c>
      <c r="K153" s="60">
        <v>-53.343994906732078</v>
      </c>
      <c r="L153" s="61">
        <v>0.5747391537502643</v>
      </c>
      <c r="M153" s="61">
        <v>-24.809022139467604</v>
      </c>
      <c r="N153" s="66"/>
      <c r="O153" s="66"/>
      <c r="P153" s="63">
        <v>0.29380292909349037</v>
      </c>
      <c r="Q153" s="63" t="e">
        <f t="shared" si="2"/>
        <v>#VALUE!</v>
      </c>
      <c r="Z153" s="64"/>
      <c r="AA153" s="64"/>
      <c r="AB153" s="64"/>
    </row>
    <row r="154" spans="1:28" s="79" customFormat="1" ht="20.100000000000001" customHeight="1" x14ac:dyDescent="0.25">
      <c r="A154" s="97" t="s">
        <v>212</v>
      </c>
      <c r="B154" s="55" t="s">
        <v>213</v>
      </c>
      <c r="C154" s="95" t="s">
        <v>16</v>
      </c>
      <c r="D154" s="43" t="s">
        <v>223</v>
      </c>
      <c r="E154" s="112">
        <v>0</v>
      </c>
      <c r="F154" s="43" t="s">
        <v>697</v>
      </c>
      <c r="G154" s="47" t="s">
        <v>697</v>
      </c>
      <c r="H154" s="55"/>
      <c r="I154" s="59" t="b">
        <v>0</v>
      </c>
      <c r="J154" s="59" t="b">
        <v>0</v>
      </c>
      <c r="K154" s="60">
        <v>-139.92561335421703</v>
      </c>
      <c r="L154" s="61">
        <v>34.787096083626366</v>
      </c>
      <c r="M154" s="61">
        <v>-62.788503120887114</v>
      </c>
      <c r="N154" s="83" t="e">
        <f>D139-D154</f>
        <v>#VALUE!</v>
      </c>
      <c r="O154" s="66"/>
      <c r="P154" s="63">
        <v>20.527970616624557</v>
      </c>
      <c r="Q154" s="63" t="e">
        <f t="shared" si="2"/>
        <v>#VALUE!</v>
      </c>
      <c r="Z154" s="64"/>
      <c r="AA154" s="64"/>
      <c r="AB154" s="64"/>
    </row>
    <row r="155" spans="1:28" s="79" customFormat="1" ht="20.100000000000001" customHeight="1" x14ac:dyDescent="0.25">
      <c r="A155" s="97" t="s">
        <v>214</v>
      </c>
      <c r="B155" s="45" t="s">
        <v>215</v>
      </c>
      <c r="C155" s="95" t="s">
        <v>16</v>
      </c>
      <c r="D155" s="43" t="s">
        <v>223</v>
      </c>
      <c r="E155" s="112">
        <v>0</v>
      </c>
      <c r="F155" s="43" t="s">
        <v>697</v>
      </c>
      <c r="G155" s="47" t="s">
        <v>697</v>
      </c>
      <c r="H155" s="68"/>
      <c r="I155" s="59" t="b">
        <v>0</v>
      </c>
      <c r="J155" s="59" t="b">
        <v>0</v>
      </c>
      <c r="K155" s="60">
        <v>0</v>
      </c>
      <c r="L155" s="61">
        <v>0</v>
      </c>
      <c r="M155" s="61">
        <v>0</v>
      </c>
      <c r="N155" s="66"/>
      <c r="O155" s="66"/>
      <c r="P155" s="63">
        <v>0</v>
      </c>
      <c r="Q155" s="63" t="e">
        <f t="shared" si="2"/>
        <v>#VALUE!</v>
      </c>
      <c r="Z155" s="64"/>
      <c r="AA155" s="64"/>
      <c r="AB155" s="64"/>
    </row>
    <row r="156" spans="1:28" s="79" customFormat="1" ht="20.100000000000001" customHeight="1" x14ac:dyDescent="0.25">
      <c r="A156" s="97" t="s">
        <v>216</v>
      </c>
      <c r="B156" s="45" t="s">
        <v>217</v>
      </c>
      <c r="C156" s="95" t="s">
        <v>16</v>
      </c>
      <c r="D156" s="43" t="s">
        <v>223</v>
      </c>
      <c r="E156" s="112">
        <v>0</v>
      </c>
      <c r="F156" s="43" t="s">
        <v>697</v>
      </c>
      <c r="G156" s="47" t="s">
        <v>697</v>
      </c>
      <c r="H156" s="68"/>
      <c r="I156" s="59" t="b">
        <v>0</v>
      </c>
      <c r="J156" s="59" t="b">
        <v>0</v>
      </c>
      <c r="K156" s="60">
        <v>0</v>
      </c>
      <c r="L156" s="61">
        <v>0</v>
      </c>
      <c r="M156" s="61">
        <v>0</v>
      </c>
      <c r="N156" s="66"/>
      <c r="O156" s="66"/>
      <c r="P156" s="63">
        <v>0</v>
      </c>
      <c r="Q156" s="63" t="e">
        <f t="shared" si="2"/>
        <v>#VALUE!</v>
      </c>
      <c r="Z156" s="64"/>
      <c r="AA156" s="64"/>
      <c r="AB156" s="64"/>
    </row>
    <row r="157" spans="1:28" s="79" customFormat="1" ht="20.100000000000001" customHeight="1" x14ac:dyDescent="0.25">
      <c r="A157" s="97" t="s">
        <v>218</v>
      </c>
      <c r="B157" s="45" t="s">
        <v>219</v>
      </c>
      <c r="C157" s="95" t="s">
        <v>16</v>
      </c>
      <c r="D157" s="43" t="s">
        <v>223</v>
      </c>
      <c r="E157" s="112">
        <v>0</v>
      </c>
      <c r="F157" s="43" t="s">
        <v>697</v>
      </c>
      <c r="G157" s="47" t="s">
        <v>697</v>
      </c>
      <c r="H157" s="68"/>
      <c r="I157" s="59" t="b">
        <v>0</v>
      </c>
      <c r="J157" s="59" t="b">
        <v>0</v>
      </c>
      <c r="K157" s="60">
        <v>0</v>
      </c>
      <c r="L157" s="61">
        <v>1.6799999999999999E-3</v>
      </c>
      <c r="M157" s="61">
        <v>0</v>
      </c>
      <c r="N157" s="66"/>
      <c r="O157" s="66"/>
      <c r="P157" s="63">
        <v>1.6799999999999999E-3</v>
      </c>
      <c r="Q157" s="63" t="e">
        <f t="shared" si="2"/>
        <v>#VALUE!</v>
      </c>
      <c r="Z157" s="64"/>
      <c r="AA157" s="64"/>
      <c r="AB157" s="64"/>
    </row>
    <row r="158" spans="1:28" s="79" customFormat="1" ht="20.100000000000001" customHeight="1" x14ac:dyDescent="0.25">
      <c r="A158" s="97" t="s">
        <v>220</v>
      </c>
      <c r="B158" s="45" t="s">
        <v>221</v>
      </c>
      <c r="C158" s="95" t="s">
        <v>16</v>
      </c>
      <c r="D158" s="43" t="s">
        <v>223</v>
      </c>
      <c r="E158" s="112">
        <v>0</v>
      </c>
      <c r="F158" s="43" t="s">
        <v>697</v>
      </c>
      <c r="G158" s="47" t="s">
        <v>697</v>
      </c>
      <c r="H158" s="55"/>
      <c r="I158" s="59" t="b">
        <v>0</v>
      </c>
      <c r="J158" s="59" t="b">
        <v>0</v>
      </c>
      <c r="K158" s="60">
        <v>-139.92561335421703</v>
      </c>
      <c r="L158" s="61">
        <v>34.785416083626366</v>
      </c>
      <c r="M158" s="61">
        <v>-62.788503120887121</v>
      </c>
      <c r="N158" s="66"/>
      <c r="O158" s="66"/>
      <c r="P158" s="63">
        <v>20.526290616624557</v>
      </c>
      <c r="Q158" s="63" t="e">
        <f t="shared" si="2"/>
        <v>#VALUE!</v>
      </c>
      <c r="Z158" s="64"/>
      <c r="AA158" s="64"/>
      <c r="AB158" s="64"/>
    </row>
    <row r="159" spans="1:28" s="79" customFormat="1" ht="20.100000000000001" customHeight="1" x14ac:dyDescent="0.25">
      <c r="A159" s="97" t="s">
        <v>222</v>
      </c>
      <c r="B159" s="55" t="s">
        <v>107</v>
      </c>
      <c r="C159" s="95" t="s">
        <v>223</v>
      </c>
      <c r="D159" s="43" t="s">
        <v>223</v>
      </c>
      <c r="E159" s="112">
        <v>0</v>
      </c>
      <c r="F159" s="43" t="s">
        <v>697</v>
      </c>
      <c r="G159" s="47" t="s">
        <v>697</v>
      </c>
      <c r="H159" s="68"/>
      <c r="I159" s="59" t="b">
        <v>0</v>
      </c>
      <c r="J159" s="59" t="b">
        <v>0</v>
      </c>
      <c r="K159" s="60">
        <v>0</v>
      </c>
      <c r="L159" s="61">
        <v>0</v>
      </c>
      <c r="M159" s="61">
        <v>0</v>
      </c>
      <c r="N159" s="66"/>
      <c r="O159" s="66"/>
      <c r="P159" s="63">
        <v>0</v>
      </c>
      <c r="Q159" s="63" t="e">
        <f t="shared" si="2"/>
        <v>#VALUE!</v>
      </c>
      <c r="Z159" s="64"/>
      <c r="AA159" s="64"/>
      <c r="AB159" s="64"/>
    </row>
    <row r="160" spans="1:28" s="79" customFormat="1" ht="39.950000000000003" customHeight="1" x14ac:dyDescent="0.25">
      <c r="A160" s="97" t="s">
        <v>224</v>
      </c>
      <c r="B160" s="45" t="s">
        <v>225</v>
      </c>
      <c r="C160" s="95" t="s">
        <v>16</v>
      </c>
      <c r="D160" s="43">
        <v>0.26</v>
      </c>
      <c r="E160" s="112">
        <v>0</v>
      </c>
      <c r="F160" s="43" t="s">
        <v>697</v>
      </c>
      <c r="G160" s="47" t="s">
        <v>697</v>
      </c>
      <c r="H160" s="55"/>
      <c r="I160" s="59" t="b">
        <v>0</v>
      </c>
      <c r="J160" s="59" t="b">
        <v>0</v>
      </c>
      <c r="K160" s="60">
        <v>-163.40303638321893</v>
      </c>
      <c r="L160" s="61">
        <v>242.18502205348568</v>
      </c>
      <c r="M160" s="61">
        <v>-73.305763253535247</v>
      </c>
      <c r="N160" s="66"/>
      <c r="O160" s="66"/>
      <c r="P160" s="63">
        <v>219.5445768134532</v>
      </c>
      <c r="Q160" s="63">
        <f t="shared" si="2"/>
        <v>219.28457681345321</v>
      </c>
      <c r="Z160" s="64"/>
      <c r="AA160" s="64"/>
      <c r="AB160" s="64"/>
    </row>
    <row r="161" spans="1:28" s="79" customFormat="1" ht="20.100000000000001" customHeight="1" x14ac:dyDescent="0.25">
      <c r="A161" s="97" t="s">
        <v>226</v>
      </c>
      <c r="B161" s="45" t="s">
        <v>227</v>
      </c>
      <c r="C161" s="95" t="s">
        <v>16</v>
      </c>
      <c r="D161" s="43" t="s">
        <v>223</v>
      </c>
      <c r="E161" s="112">
        <v>0</v>
      </c>
      <c r="F161" s="43" t="s">
        <v>697</v>
      </c>
      <c r="G161" s="47" t="s">
        <v>697</v>
      </c>
      <c r="H161" s="68"/>
      <c r="I161" s="59" t="b">
        <v>0</v>
      </c>
      <c r="J161" s="59" t="b">
        <v>0</v>
      </c>
      <c r="K161" s="60">
        <v>0</v>
      </c>
      <c r="L161" s="61">
        <v>0</v>
      </c>
      <c r="M161" s="61">
        <v>0</v>
      </c>
      <c r="N161" s="66"/>
      <c r="O161" s="66"/>
      <c r="P161" s="63">
        <v>0</v>
      </c>
      <c r="Q161" s="63" t="e">
        <f t="shared" si="2"/>
        <v>#VALUE!</v>
      </c>
      <c r="Z161" s="64"/>
      <c r="AA161" s="64"/>
      <c r="AB161" s="64"/>
    </row>
    <row r="162" spans="1:28" s="79" customFormat="1" ht="20.100000000000001" customHeight="1" x14ac:dyDescent="0.25">
      <c r="A162" s="97" t="s">
        <v>228</v>
      </c>
      <c r="B162" s="48" t="s">
        <v>229</v>
      </c>
      <c r="C162" s="95" t="s">
        <v>16</v>
      </c>
      <c r="D162" s="43" t="s">
        <v>223</v>
      </c>
      <c r="E162" s="112">
        <v>0</v>
      </c>
      <c r="F162" s="43" t="s">
        <v>697</v>
      </c>
      <c r="G162" s="47" t="s">
        <v>697</v>
      </c>
      <c r="H162" s="68"/>
      <c r="I162" s="59" t="b">
        <v>0</v>
      </c>
      <c r="J162" s="59" t="b">
        <v>0</v>
      </c>
      <c r="K162" s="60">
        <v>0</v>
      </c>
      <c r="L162" s="61">
        <v>0</v>
      </c>
      <c r="M162" s="61">
        <v>0</v>
      </c>
      <c r="N162" s="66"/>
      <c r="O162" s="66"/>
      <c r="P162" s="63">
        <v>0</v>
      </c>
      <c r="Q162" s="63" t="e">
        <f t="shared" si="2"/>
        <v>#VALUE!</v>
      </c>
      <c r="Z162" s="64"/>
      <c r="AA162" s="64"/>
      <c r="AB162" s="64"/>
    </row>
    <row r="163" spans="1:28" s="79" customFormat="1" ht="20.100000000000001" customHeight="1" x14ac:dyDescent="0.25">
      <c r="A163" s="97" t="s">
        <v>230</v>
      </c>
      <c r="B163" s="45" t="s">
        <v>231</v>
      </c>
      <c r="C163" s="95" t="s">
        <v>16</v>
      </c>
      <c r="D163" s="43" t="s">
        <v>223</v>
      </c>
      <c r="E163" s="112">
        <v>0</v>
      </c>
      <c r="F163" s="43" t="s">
        <v>697</v>
      </c>
      <c r="G163" s="47" t="s">
        <v>697</v>
      </c>
      <c r="H163" s="68"/>
      <c r="I163" s="59" t="b">
        <v>0</v>
      </c>
      <c r="J163" s="59" t="b">
        <v>0</v>
      </c>
      <c r="K163" s="60">
        <v>0</v>
      </c>
      <c r="L163" s="61">
        <v>0</v>
      </c>
      <c r="M163" s="61">
        <v>0</v>
      </c>
      <c r="N163" s="66"/>
      <c r="O163" s="66"/>
      <c r="P163" s="63">
        <v>0</v>
      </c>
      <c r="Q163" s="63" t="e">
        <f t="shared" si="2"/>
        <v>#VALUE!</v>
      </c>
      <c r="Z163" s="64"/>
      <c r="AA163" s="64"/>
      <c r="AB163" s="64"/>
    </row>
    <row r="164" spans="1:28" s="79" customFormat="1" ht="20.100000000000001" customHeight="1" x14ac:dyDescent="0.25">
      <c r="A164" s="97" t="s">
        <v>232</v>
      </c>
      <c r="B164" s="48" t="s">
        <v>233</v>
      </c>
      <c r="C164" s="95" t="s">
        <v>16</v>
      </c>
      <c r="D164" s="43" t="s">
        <v>223</v>
      </c>
      <c r="E164" s="112">
        <v>0</v>
      </c>
      <c r="F164" s="43" t="s">
        <v>697</v>
      </c>
      <c r="G164" s="47" t="s">
        <v>697</v>
      </c>
      <c r="H164" s="68"/>
      <c r="I164" s="59" t="b">
        <v>0</v>
      </c>
      <c r="J164" s="59" t="b">
        <v>0</v>
      </c>
      <c r="K164" s="60">
        <v>0</v>
      </c>
      <c r="L164" s="61">
        <v>0</v>
      </c>
      <c r="M164" s="61">
        <v>0</v>
      </c>
      <c r="N164" s="66"/>
      <c r="O164" s="66"/>
      <c r="P164" s="63">
        <v>0</v>
      </c>
      <c r="Q164" s="63" t="e">
        <f t="shared" si="2"/>
        <v>#VALUE!</v>
      </c>
      <c r="Z164" s="64"/>
      <c r="AA164" s="64"/>
      <c r="AB164" s="64"/>
    </row>
    <row r="165" spans="1:28" s="79" customFormat="1" ht="39.950000000000003" customHeight="1" x14ac:dyDescent="0.25">
      <c r="A165" s="97" t="s">
        <v>234</v>
      </c>
      <c r="B165" s="45" t="s">
        <v>235</v>
      </c>
      <c r="C165" s="95" t="s">
        <v>223</v>
      </c>
      <c r="D165" s="43" t="s">
        <v>223</v>
      </c>
      <c r="E165" s="112">
        <v>0</v>
      </c>
      <c r="F165" s="43" t="s">
        <v>697</v>
      </c>
      <c r="G165" s="47" t="s">
        <v>697</v>
      </c>
      <c r="H165" s="68"/>
      <c r="I165" s="59" t="b">
        <v>0</v>
      </c>
      <c r="J165" s="59" t="b">
        <v>0</v>
      </c>
      <c r="K165" s="60">
        <v>0</v>
      </c>
      <c r="L165" s="61">
        <v>0</v>
      </c>
      <c r="M165" s="61">
        <v>0</v>
      </c>
      <c r="N165" s="66"/>
      <c r="O165" s="66"/>
      <c r="P165" s="63">
        <v>0</v>
      </c>
      <c r="Q165" s="63" t="e">
        <f t="shared" si="2"/>
        <v>#VALUE!</v>
      </c>
      <c r="Z165" s="64"/>
      <c r="AA165" s="64"/>
      <c r="AB165" s="64"/>
    </row>
    <row r="166" spans="1:28" s="79" customFormat="1" ht="18.75" x14ac:dyDescent="0.25">
      <c r="A166" s="129" t="s">
        <v>236</v>
      </c>
      <c r="B166" s="129"/>
      <c r="C166" s="129"/>
      <c r="D166" s="129"/>
      <c r="E166" s="129"/>
      <c r="F166" s="129"/>
      <c r="G166" s="129"/>
      <c r="H166" s="129"/>
      <c r="I166" s="59" t="b">
        <v>0</v>
      </c>
      <c r="J166" s="59" t="b">
        <v>0</v>
      </c>
      <c r="K166" s="60">
        <v>0</v>
      </c>
      <c r="L166" s="61">
        <v>0</v>
      </c>
      <c r="M166" s="61" t="e">
        <v>#REF!</v>
      </c>
      <c r="N166" s="66"/>
      <c r="O166" s="66"/>
      <c r="P166" s="63">
        <v>0</v>
      </c>
      <c r="Q166" s="63">
        <f t="shared" si="2"/>
        <v>0</v>
      </c>
      <c r="Z166" s="64"/>
      <c r="AA166" s="64"/>
      <c r="AB166" s="64"/>
    </row>
    <row r="167" spans="1:28" s="79" customFormat="1" ht="20.100000000000001" customHeight="1" x14ac:dyDescent="0.25">
      <c r="A167" s="97" t="s">
        <v>237</v>
      </c>
      <c r="B167" s="55" t="s">
        <v>238</v>
      </c>
      <c r="C167" s="95" t="s">
        <v>16</v>
      </c>
      <c r="D167" s="43">
        <v>48.57</v>
      </c>
      <c r="E167" s="112">
        <v>0</v>
      </c>
      <c r="F167" s="43" t="s">
        <v>697</v>
      </c>
      <c r="G167" s="47" t="s">
        <v>697</v>
      </c>
      <c r="H167" s="68"/>
      <c r="I167" s="59" t="b">
        <v>0</v>
      </c>
      <c r="J167" s="59" t="b">
        <v>0</v>
      </c>
      <c r="K167" s="60">
        <v>-600.12971712766785</v>
      </c>
      <c r="L167" s="61">
        <v>1159.2730328723321</v>
      </c>
      <c r="M167" s="61">
        <v>-168.72482898459293</v>
      </c>
      <c r="N167" s="66"/>
      <c r="O167" s="66"/>
      <c r="P167" s="63">
        <v>1158.9095787372023</v>
      </c>
      <c r="Q167" s="63">
        <f t="shared" si="2"/>
        <v>1110.3395787372024</v>
      </c>
      <c r="Z167" s="64"/>
      <c r="AA167" s="64"/>
      <c r="AB167" s="64"/>
    </row>
    <row r="168" spans="1:28" s="79" customFormat="1" ht="20.100000000000001" customHeight="1" x14ac:dyDescent="0.25">
      <c r="A168" s="97" t="s">
        <v>239</v>
      </c>
      <c r="B168" s="56" t="s">
        <v>18</v>
      </c>
      <c r="C168" s="95" t="s">
        <v>16</v>
      </c>
      <c r="D168" s="43" t="s">
        <v>223</v>
      </c>
      <c r="E168" s="112">
        <v>0</v>
      </c>
      <c r="F168" s="43" t="s">
        <v>697</v>
      </c>
      <c r="G168" s="47" t="s">
        <v>697</v>
      </c>
      <c r="H168" s="68"/>
      <c r="I168" s="59" t="b">
        <v>0</v>
      </c>
      <c r="J168" s="59" t="b">
        <v>0</v>
      </c>
      <c r="K168" s="60">
        <v>0</v>
      </c>
      <c r="L168" s="61">
        <v>0</v>
      </c>
      <c r="M168" s="61">
        <v>0</v>
      </c>
      <c r="N168" s="66"/>
      <c r="O168" s="66"/>
      <c r="P168" s="63">
        <v>0</v>
      </c>
      <c r="Q168" s="63" t="e">
        <f t="shared" si="2"/>
        <v>#VALUE!</v>
      </c>
      <c r="Z168" s="64"/>
      <c r="AA168" s="64"/>
      <c r="AB168" s="64"/>
    </row>
    <row r="169" spans="1:28" s="79" customFormat="1" ht="39.950000000000003" customHeight="1" x14ac:dyDescent="0.25">
      <c r="A169" s="97" t="s">
        <v>240</v>
      </c>
      <c r="B169" s="48" t="s">
        <v>20</v>
      </c>
      <c r="C169" s="95" t="s">
        <v>16</v>
      </c>
      <c r="D169" s="43" t="s">
        <v>223</v>
      </c>
      <c r="E169" s="112">
        <v>0</v>
      </c>
      <c r="F169" s="43" t="s">
        <v>697</v>
      </c>
      <c r="G169" s="47" t="s">
        <v>697</v>
      </c>
      <c r="H169" s="68"/>
      <c r="I169" s="59" t="b">
        <v>0</v>
      </c>
      <c r="J169" s="59" t="b">
        <v>0</v>
      </c>
      <c r="K169" s="60">
        <v>0</v>
      </c>
      <c r="L169" s="61">
        <v>0</v>
      </c>
      <c r="M169" s="61">
        <v>0</v>
      </c>
      <c r="N169" s="66"/>
      <c r="O169" s="66"/>
      <c r="P169" s="63">
        <v>0</v>
      </c>
      <c r="Q169" s="63" t="e">
        <f t="shared" si="2"/>
        <v>#VALUE!</v>
      </c>
      <c r="Z169" s="64"/>
      <c r="AA169" s="64"/>
      <c r="AB169" s="64"/>
    </row>
    <row r="170" spans="1:28" s="79" customFormat="1" ht="39.950000000000003" customHeight="1" x14ac:dyDescent="0.25">
      <c r="A170" s="97" t="s">
        <v>241</v>
      </c>
      <c r="B170" s="48" t="s">
        <v>22</v>
      </c>
      <c r="C170" s="95" t="s">
        <v>16</v>
      </c>
      <c r="D170" s="43" t="s">
        <v>223</v>
      </c>
      <c r="E170" s="112">
        <v>0</v>
      </c>
      <c r="F170" s="43" t="s">
        <v>697</v>
      </c>
      <c r="G170" s="47" t="s">
        <v>697</v>
      </c>
      <c r="H170" s="68"/>
      <c r="I170" s="59" t="b">
        <v>0</v>
      </c>
      <c r="J170" s="59" t="b">
        <v>0</v>
      </c>
      <c r="K170" s="60">
        <v>0</v>
      </c>
      <c r="L170" s="61">
        <v>0</v>
      </c>
      <c r="M170" s="61">
        <v>0</v>
      </c>
      <c r="N170" s="66"/>
      <c r="O170" s="66"/>
      <c r="P170" s="63">
        <v>0</v>
      </c>
      <c r="Q170" s="63" t="e">
        <f t="shared" si="2"/>
        <v>#VALUE!</v>
      </c>
      <c r="Z170" s="64"/>
      <c r="AA170" s="64"/>
      <c r="AB170" s="64"/>
    </row>
    <row r="171" spans="1:28" s="79" customFormat="1" ht="39.950000000000003" customHeight="1" x14ac:dyDescent="0.25">
      <c r="A171" s="97" t="s">
        <v>242</v>
      </c>
      <c r="B171" s="48" t="s">
        <v>24</v>
      </c>
      <c r="C171" s="95" t="s">
        <v>16</v>
      </c>
      <c r="D171" s="43" t="s">
        <v>223</v>
      </c>
      <c r="E171" s="112">
        <v>0</v>
      </c>
      <c r="F171" s="43" t="s">
        <v>697</v>
      </c>
      <c r="G171" s="47" t="s">
        <v>697</v>
      </c>
      <c r="H171" s="68"/>
      <c r="I171" s="59" t="b">
        <v>0</v>
      </c>
      <c r="J171" s="59" t="b">
        <v>0</v>
      </c>
      <c r="K171" s="60">
        <v>0</v>
      </c>
      <c r="L171" s="61">
        <v>0</v>
      </c>
      <c r="M171" s="61">
        <v>0</v>
      </c>
      <c r="N171" s="66"/>
      <c r="O171" s="66"/>
      <c r="P171" s="63">
        <v>0</v>
      </c>
      <c r="Q171" s="63" t="e">
        <f t="shared" si="2"/>
        <v>#VALUE!</v>
      </c>
      <c r="Z171" s="64"/>
      <c r="AA171" s="64"/>
      <c r="AB171" s="64"/>
    </row>
    <row r="172" spans="1:28" s="79" customFormat="1" ht="20.100000000000001" customHeight="1" x14ac:dyDescent="0.25">
      <c r="A172" s="97" t="s">
        <v>243</v>
      </c>
      <c r="B172" s="56" t="s">
        <v>26</v>
      </c>
      <c r="C172" s="95" t="s">
        <v>16</v>
      </c>
      <c r="D172" s="43" t="s">
        <v>223</v>
      </c>
      <c r="E172" s="112">
        <v>0</v>
      </c>
      <c r="F172" s="43" t="s">
        <v>697</v>
      </c>
      <c r="G172" s="47" t="s">
        <v>697</v>
      </c>
      <c r="H172" s="55"/>
      <c r="I172" s="59" t="b">
        <v>0</v>
      </c>
      <c r="J172" s="59" t="b">
        <v>0</v>
      </c>
      <c r="K172" s="60">
        <v>0</v>
      </c>
      <c r="L172" s="61">
        <v>0</v>
      </c>
      <c r="M172" s="61">
        <v>0</v>
      </c>
      <c r="N172" s="66"/>
      <c r="O172" s="66"/>
      <c r="P172" s="63">
        <v>0</v>
      </c>
      <c r="Q172" s="63" t="e">
        <f t="shared" si="2"/>
        <v>#VALUE!</v>
      </c>
      <c r="Z172" s="64"/>
      <c r="AA172" s="64"/>
      <c r="AB172" s="64"/>
    </row>
    <row r="173" spans="1:28" s="79" customFormat="1" ht="20.100000000000001" customHeight="1" x14ac:dyDescent="0.25">
      <c r="A173" s="97" t="s">
        <v>244</v>
      </c>
      <c r="B173" s="56" t="s">
        <v>28</v>
      </c>
      <c r="C173" s="95" t="s">
        <v>16</v>
      </c>
      <c r="D173" s="44">
        <v>48.57</v>
      </c>
      <c r="E173" s="112">
        <v>0</v>
      </c>
      <c r="F173" s="43" t="s">
        <v>697</v>
      </c>
      <c r="G173" s="47" t="s">
        <v>697</v>
      </c>
      <c r="H173" s="55"/>
      <c r="I173" s="59" t="b">
        <v>0</v>
      </c>
      <c r="J173" s="59" t="b">
        <v>0</v>
      </c>
      <c r="K173" s="60">
        <v>11.627427789035323</v>
      </c>
      <c r="L173" s="61">
        <v>972.71760778903536</v>
      </c>
      <c r="M173" s="61">
        <v>-40.40635495678282</v>
      </c>
      <c r="N173" s="66"/>
      <c r="O173" s="66"/>
      <c r="P173" s="63">
        <v>919.26707073831676</v>
      </c>
      <c r="Q173" s="63">
        <f t="shared" si="2"/>
        <v>870.69707073831671</v>
      </c>
      <c r="Z173" s="64"/>
      <c r="AA173" s="64"/>
      <c r="AB173" s="64"/>
    </row>
    <row r="174" spans="1:28" s="79" customFormat="1" ht="20.100000000000001" customHeight="1" x14ac:dyDescent="0.25">
      <c r="A174" s="97" t="s">
        <v>245</v>
      </c>
      <c r="B174" s="56" t="s">
        <v>30</v>
      </c>
      <c r="C174" s="95" t="s">
        <v>16</v>
      </c>
      <c r="D174" s="43" t="s">
        <v>223</v>
      </c>
      <c r="E174" s="112">
        <v>0</v>
      </c>
      <c r="F174" s="43" t="s">
        <v>697</v>
      </c>
      <c r="G174" s="47" t="s">
        <v>697</v>
      </c>
      <c r="H174" s="68"/>
      <c r="I174" s="59" t="b">
        <v>0</v>
      </c>
      <c r="J174" s="59" t="b">
        <v>0</v>
      </c>
      <c r="K174" s="60">
        <v>0</v>
      </c>
      <c r="L174" s="61">
        <v>0</v>
      </c>
      <c r="M174" s="61">
        <v>0</v>
      </c>
      <c r="N174" s="66"/>
      <c r="O174" s="66"/>
      <c r="P174" s="63">
        <v>0</v>
      </c>
      <c r="Q174" s="63" t="e">
        <f t="shared" si="2"/>
        <v>#VALUE!</v>
      </c>
      <c r="Z174" s="64"/>
      <c r="AA174" s="64"/>
      <c r="AB174" s="64"/>
    </row>
    <row r="175" spans="1:28" s="79" customFormat="1" ht="20.100000000000001" customHeight="1" x14ac:dyDescent="0.25">
      <c r="A175" s="97" t="s">
        <v>246</v>
      </c>
      <c r="B175" s="56" t="s">
        <v>32</v>
      </c>
      <c r="C175" s="95" t="s">
        <v>16</v>
      </c>
      <c r="D175" s="43" t="s">
        <v>223</v>
      </c>
      <c r="E175" s="112">
        <v>0</v>
      </c>
      <c r="F175" s="43" t="s">
        <v>697</v>
      </c>
      <c r="G175" s="47" t="s">
        <v>697</v>
      </c>
      <c r="H175" s="55"/>
      <c r="I175" s="59" t="b">
        <v>0</v>
      </c>
      <c r="J175" s="59" t="b">
        <v>0</v>
      </c>
      <c r="K175" s="60">
        <v>-95.724904659999993</v>
      </c>
      <c r="L175" s="61">
        <v>170.86069534000001</v>
      </c>
      <c r="M175" s="61">
        <v>-95.427269739999986</v>
      </c>
      <c r="N175" s="66"/>
      <c r="O175" s="66"/>
      <c r="P175" s="63">
        <v>207.55524980338984</v>
      </c>
      <c r="Q175" s="63" t="e">
        <f t="shared" si="2"/>
        <v>#VALUE!</v>
      </c>
      <c r="Z175" s="64"/>
      <c r="AA175" s="64"/>
      <c r="AB175" s="64"/>
    </row>
    <row r="176" spans="1:28" s="79" customFormat="1" ht="20.100000000000001" customHeight="1" x14ac:dyDescent="0.25">
      <c r="A176" s="97" t="s">
        <v>247</v>
      </c>
      <c r="B176" s="56" t="s">
        <v>34</v>
      </c>
      <c r="C176" s="95" t="s">
        <v>16</v>
      </c>
      <c r="D176" s="43" t="s">
        <v>223</v>
      </c>
      <c r="E176" s="112">
        <v>0</v>
      </c>
      <c r="F176" s="43" t="s">
        <v>697</v>
      </c>
      <c r="G176" s="47" t="s">
        <v>697</v>
      </c>
      <c r="H176" s="68"/>
      <c r="I176" s="59" t="b">
        <v>0</v>
      </c>
      <c r="J176" s="59" t="b">
        <v>0</v>
      </c>
      <c r="K176" s="60">
        <v>0</v>
      </c>
      <c r="L176" s="61">
        <v>0</v>
      </c>
      <c r="M176" s="61">
        <v>0</v>
      </c>
      <c r="N176" s="66"/>
      <c r="O176" s="66"/>
      <c r="P176" s="63">
        <v>0</v>
      </c>
      <c r="Q176" s="63" t="e">
        <f t="shared" si="2"/>
        <v>#VALUE!</v>
      </c>
      <c r="Z176" s="64"/>
      <c r="AA176" s="64"/>
      <c r="AB176" s="64"/>
    </row>
    <row r="177" spans="1:28" s="79" customFormat="1" ht="20.100000000000001" customHeight="1" x14ac:dyDescent="0.25">
      <c r="A177" s="97" t="s">
        <v>248</v>
      </c>
      <c r="B177" s="56" t="s">
        <v>36</v>
      </c>
      <c r="C177" s="95" t="s">
        <v>16</v>
      </c>
      <c r="D177" s="43" t="s">
        <v>223</v>
      </c>
      <c r="E177" s="112">
        <v>0</v>
      </c>
      <c r="F177" s="43" t="s">
        <v>697</v>
      </c>
      <c r="G177" s="47" t="s">
        <v>697</v>
      </c>
      <c r="H177" s="68"/>
      <c r="I177" s="59" t="b">
        <v>0</v>
      </c>
      <c r="J177" s="59" t="b">
        <v>0</v>
      </c>
      <c r="K177" s="60">
        <v>0</v>
      </c>
      <c r="L177" s="61">
        <v>0</v>
      </c>
      <c r="M177" s="61">
        <v>0</v>
      </c>
      <c r="N177" s="66"/>
      <c r="O177" s="66"/>
      <c r="P177" s="63">
        <v>0</v>
      </c>
      <c r="Q177" s="63" t="e">
        <f t="shared" si="2"/>
        <v>#VALUE!</v>
      </c>
      <c r="Z177" s="64"/>
      <c r="AA177" s="64"/>
      <c r="AB177" s="64"/>
    </row>
    <row r="178" spans="1:28" s="79" customFormat="1" ht="39.950000000000003" customHeight="1" x14ac:dyDescent="0.25">
      <c r="A178" s="97" t="s">
        <v>249</v>
      </c>
      <c r="B178" s="57" t="s">
        <v>38</v>
      </c>
      <c r="C178" s="95" t="s">
        <v>16</v>
      </c>
      <c r="D178" s="43" t="s">
        <v>223</v>
      </c>
      <c r="E178" s="112">
        <v>0</v>
      </c>
      <c r="F178" s="43" t="s">
        <v>697</v>
      </c>
      <c r="G178" s="47" t="s">
        <v>697</v>
      </c>
      <c r="H178" s="68"/>
      <c r="I178" s="59" t="b">
        <v>0</v>
      </c>
      <c r="J178" s="59" t="b">
        <v>0</v>
      </c>
      <c r="K178" s="60">
        <v>0</v>
      </c>
      <c r="L178" s="61">
        <v>0</v>
      </c>
      <c r="M178" s="61">
        <v>0</v>
      </c>
      <c r="N178" s="66"/>
      <c r="O178" s="66"/>
      <c r="P178" s="63">
        <v>0</v>
      </c>
      <c r="Q178" s="63" t="e">
        <f t="shared" si="2"/>
        <v>#VALUE!</v>
      </c>
      <c r="Z178" s="64"/>
      <c r="AA178" s="64"/>
      <c r="AB178" s="64"/>
    </row>
    <row r="179" spans="1:28" s="79" customFormat="1" ht="20.100000000000001" customHeight="1" x14ac:dyDescent="0.25">
      <c r="A179" s="97" t="s">
        <v>250</v>
      </c>
      <c r="B179" s="49" t="s">
        <v>40</v>
      </c>
      <c r="C179" s="95" t="s">
        <v>16</v>
      </c>
      <c r="D179" s="43" t="s">
        <v>223</v>
      </c>
      <c r="E179" s="112">
        <v>0</v>
      </c>
      <c r="F179" s="43" t="s">
        <v>697</v>
      </c>
      <c r="G179" s="47" t="s">
        <v>697</v>
      </c>
      <c r="H179" s="68"/>
      <c r="I179" s="59" t="b">
        <v>0</v>
      </c>
      <c r="J179" s="59" t="b">
        <v>0</v>
      </c>
      <c r="K179" s="60">
        <v>0</v>
      </c>
      <c r="L179" s="61">
        <v>0</v>
      </c>
      <c r="M179" s="61">
        <v>0</v>
      </c>
      <c r="N179" s="66"/>
      <c r="O179" s="66"/>
      <c r="P179" s="63">
        <v>0</v>
      </c>
      <c r="Q179" s="63" t="e">
        <f t="shared" si="2"/>
        <v>#VALUE!</v>
      </c>
      <c r="Z179" s="64"/>
      <c r="AA179" s="64"/>
      <c r="AB179" s="64"/>
    </row>
    <row r="180" spans="1:28" s="79" customFormat="1" ht="20.100000000000001" customHeight="1" x14ac:dyDescent="0.25">
      <c r="A180" s="97" t="s">
        <v>251</v>
      </c>
      <c r="B180" s="49" t="s">
        <v>42</v>
      </c>
      <c r="C180" s="95" t="s">
        <v>16</v>
      </c>
      <c r="D180" s="43" t="s">
        <v>223</v>
      </c>
      <c r="E180" s="112">
        <v>0</v>
      </c>
      <c r="F180" s="43" t="s">
        <v>697</v>
      </c>
      <c r="G180" s="47" t="s">
        <v>697</v>
      </c>
      <c r="H180" s="68"/>
      <c r="I180" s="59" t="b">
        <v>0</v>
      </c>
      <c r="J180" s="59" t="b">
        <v>0</v>
      </c>
      <c r="K180" s="60">
        <v>0</v>
      </c>
      <c r="L180" s="61">
        <v>0</v>
      </c>
      <c r="M180" s="61">
        <v>0</v>
      </c>
      <c r="N180" s="66"/>
      <c r="O180" s="66"/>
      <c r="P180" s="63">
        <v>0</v>
      </c>
      <c r="Q180" s="63" t="e">
        <f t="shared" si="2"/>
        <v>#VALUE!</v>
      </c>
      <c r="Z180" s="64"/>
      <c r="AA180" s="64"/>
      <c r="AB180" s="64"/>
    </row>
    <row r="181" spans="1:28" s="79" customFormat="1" ht="39.950000000000003" customHeight="1" x14ac:dyDescent="0.25">
      <c r="A181" s="97" t="s">
        <v>252</v>
      </c>
      <c r="B181" s="45" t="s">
        <v>253</v>
      </c>
      <c r="C181" s="95" t="s">
        <v>16</v>
      </c>
      <c r="D181" s="43" t="s">
        <v>223</v>
      </c>
      <c r="E181" s="112">
        <v>0</v>
      </c>
      <c r="F181" s="43" t="s">
        <v>697</v>
      </c>
      <c r="G181" s="47" t="s">
        <v>697</v>
      </c>
      <c r="H181" s="68"/>
      <c r="I181" s="59" t="b">
        <v>0</v>
      </c>
      <c r="J181" s="59" t="b">
        <v>0</v>
      </c>
      <c r="K181" s="60">
        <v>0</v>
      </c>
      <c r="L181" s="61">
        <v>0</v>
      </c>
      <c r="M181" s="61">
        <v>0</v>
      </c>
      <c r="N181" s="66"/>
      <c r="O181" s="66"/>
      <c r="P181" s="63">
        <v>0</v>
      </c>
      <c r="Q181" s="63" t="e">
        <f t="shared" si="2"/>
        <v>#VALUE!</v>
      </c>
      <c r="Z181" s="64"/>
      <c r="AA181" s="64"/>
      <c r="AB181" s="64"/>
    </row>
    <row r="182" spans="1:28" s="79" customFormat="1" ht="20.100000000000001" customHeight="1" x14ac:dyDescent="0.25">
      <c r="A182" s="97" t="s">
        <v>254</v>
      </c>
      <c r="B182" s="48" t="s">
        <v>255</v>
      </c>
      <c r="C182" s="95" t="s">
        <v>16</v>
      </c>
      <c r="D182" s="43" t="s">
        <v>223</v>
      </c>
      <c r="E182" s="112">
        <v>0</v>
      </c>
      <c r="F182" s="43" t="s">
        <v>697</v>
      </c>
      <c r="G182" s="47" t="s">
        <v>697</v>
      </c>
      <c r="H182" s="68"/>
      <c r="I182" s="59" t="b">
        <v>0</v>
      </c>
      <c r="J182" s="59" t="b">
        <v>0</v>
      </c>
      <c r="K182" s="60">
        <v>0</v>
      </c>
      <c r="L182" s="61">
        <v>0</v>
      </c>
      <c r="M182" s="61">
        <v>0</v>
      </c>
      <c r="N182" s="66"/>
      <c r="O182" s="66"/>
      <c r="P182" s="63">
        <v>0</v>
      </c>
      <c r="Q182" s="63" t="e">
        <f t="shared" si="2"/>
        <v>#VALUE!</v>
      </c>
      <c r="Z182" s="64"/>
      <c r="AA182" s="64"/>
      <c r="AB182" s="64"/>
    </row>
    <row r="183" spans="1:28" s="79" customFormat="1" ht="20.100000000000001" customHeight="1" x14ac:dyDescent="0.25">
      <c r="A183" s="97" t="s">
        <v>256</v>
      </c>
      <c r="B183" s="48" t="s">
        <v>257</v>
      </c>
      <c r="C183" s="95" t="s">
        <v>16</v>
      </c>
      <c r="D183" s="43" t="s">
        <v>223</v>
      </c>
      <c r="E183" s="112">
        <v>0</v>
      </c>
      <c r="F183" s="43" t="s">
        <v>697</v>
      </c>
      <c r="G183" s="47" t="s">
        <v>697</v>
      </c>
      <c r="H183" s="68"/>
      <c r="I183" s="59" t="b">
        <v>0</v>
      </c>
      <c r="J183" s="59" t="b">
        <v>0</v>
      </c>
      <c r="K183" s="60">
        <v>0</v>
      </c>
      <c r="L183" s="61">
        <v>0</v>
      </c>
      <c r="M183" s="61">
        <v>0</v>
      </c>
      <c r="N183" s="66"/>
      <c r="O183" s="66"/>
      <c r="P183" s="63">
        <v>0</v>
      </c>
      <c r="Q183" s="63" t="e">
        <f t="shared" si="2"/>
        <v>#VALUE!</v>
      </c>
      <c r="Z183" s="64"/>
      <c r="AA183" s="64"/>
      <c r="AB183" s="64"/>
    </row>
    <row r="184" spans="1:28" s="79" customFormat="1" ht="39.950000000000003" customHeight="1" x14ac:dyDescent="0.25">
      <c r="A184" s="97" t="s">
        <v>258</v>
      </c>
      <c r="B184" s="48" t="s">
        <v>44</v>
      </c>
      <c r="C184" s="95" t="s">
        <v>16</v>
      </c>
      <c r="D184" s="43" t="s">
        <v>223</v>
      </c>
      <c r="E184" s="112">
        <v>0</v>
      </c>
      <c r="F184" s="43" t="s">
        <v>697</v>
      </c>
      <c r="G184" s="47" t="s">
        <v>697</v>
      </c>
      <c r="H184" s="55"/>
      <c r="I184" s="59" t="b">
        <v>0</v>
      </c>
      <c r="J184" s="59" t="b">
        <v>0</v>
      </c>
      <c r="K184" s="60">
        <v>-516.03224025670306</v>
      </c>
      <c r="L184" s="61">
        <v>15.694729743296921</v>
      </c>
      <c r="M184" s="61">
        <v>-32.891204287809984</v>
      </c>
      <c r="N184" s="66"/>
      <c r="O184" s="66"/>
      <c r="P184" s="63">
        <v>32.087258195495586</v>
      </c>
      <c r="Q184" s="63" t="e">
        <f t="shared" si="2"/>
        <v>#VALUE!</v>
      </c>
      <c r="Z184" s="64"/>
      <c r="AA184" s="64"/>
      <c r="AB184" s="64"/>
    </row>
    <row r="185" spans="1:28" s="79" customFormat="1" ht="20.100000000000001" customHeight="1" x14ac:dyDescent="0.25">
      <c r="A185" s="97" t="s">
        <v>259</v>
      </c>
      <c r="B185" s="55" t="s">
        <v>260</v>
      </c>
      <c r="C185" s="95" t="s">
        <v>16</v>
      </c>
      <c r="D185" s="43">
        <v>10.84</v>
      </c>
      <c r="E185" s="112">
        <v>0</v>
      </c>
      <c r="F185" s="43" t="s">
        <v>697</v>
      </c>
      <c r="G185" s="47" t="s">
        <v>697</v>
      </c>
      <c r="H185" s="55"/>
      <c r="I185" s="59" t="b">
        <v>0</v>
      </c>
      <c r="J185" s="59" t="b">
        <v>0</v>
      </c>
      <c r="K185" s="60">
        <v>-331.38179218766652</v>
      </c>
      <c r="L185" s="61">
        <v>893.86934817265376</v>
      </c>
      <c r="M185" s="61">
        <v>-16.333878866903206</v>
      </c>
      <c r="N185" s="66"/>
      <c r="O185" s="66"/>
      <c r="P185" s="63">
        <v>948.75013229206343</v>
      </c>
      <c r="Q185" s="63">
        <f t="shared" si="2"/>
        <v>937.91013229206339</v>
      </c>
      <c r="Z185" s="64"/>
      <c r="AA185" s="64"/>
      <c r="AB185" s="64"/>
    </row>
    <row r="186" spans="1:28" s="79" customFormat="1" ht="20.100000000000001" customHeight="1" x14ac:dyDescent="0.25">
      <c r="A186" s="97" t="s">
        <v>261</v>
      </c>
      <c r="B186" s="45" t="s">
        <v>262</v>
      </c>
      <c r="C186" s="95" t="s">
        <v>16</v>
      </c>
      <c r="D186" s="43" t="s">
        <v>223</v>
      </c>
      <c r="E186" s="112">
        <v>0</v>
      </c>
      <c r="F186" s="43" t="s">
        <v>697</v>
      </c>
      <c r="G186" s="47" t="s">
        <v>697</v>
      </c>
      <c r="H186" s="55"/>
      <c r="I186" s="59" t="b">
        <v>0</v>
      </c>
      <c r="J186" s="59" t="b">
        <v>0</v>
      </c>
      <c r="K186" s="60">
        <v>8.0449048023641598</v>
      </c>
      <c r="L186" s="61">
        <v>8.0449048023641598</v>
      </c>
      <c r="M186" s="61">
        <v>8.0449048023641598</v>
      </c>
      <c r="N186" s="66"/>
      <c r="O186" s="66"/>
      <c r="P186" s="63">
        <v>8.5344649752164994</v>
      </c>
      <c r="Q186" s="63" t="e">
        <f t="shared" si="2"/>
        <v>#VALUE!</v>
      </c>
      <c r="Z186" s="64"/>
      <c r="AA186" s="64"/>
      <c r="AB186" s="64"/>
    </row>
    <row r="187" spans="1:28" s="79" customFormat="1" ht="20.100000000000001" customHeight="1" x14ac:dyDescent="0.25">
      <c r="A187" s="97" t="s">
        <v>263</v>
      </c>
      <c r="B187" s="45" t="s">
        <v>264</v>
      </c>
      <c r="C187" s="95" t="s">
        <v>16</v>
      </c>
      <c r="D187" s="43" t="s">
        <v>223</v>
      </c>
      <c r="E187" s="112">
        <v>0</v>
      </c>
      <c r="F187" s="43" t="s">
        <v>697</v>
      </c>
      <c r="G187" s="47" t="s">
        <v>697</v>
      </c>
      <c r="H187" s="55"/>
      <c r="I187" s="59" t="b">
        <v>0</v>
      </c>
      <c r="J187" s="59" t="b">
        <v>0</v>
      </c>
      <c r="K187" s="60">
        <v>80.84152977784413</v>
      </c>
      <c r="L187" s="61">
        <v>312.55675977784415</v>
      </c>
      <c r="M187" s="61">
        <v>60.255877900658959</v>
      </c>
      <c r="N187" s="66"/>
      <c r="O187" s="66"/>
      <c r="P187" s="63">
        <v>307.92742731211689</v>
      </c>
      <c r="Q187" s="63" t="e">
        <f t="shared" si="2"/>
        <v>#VALUE!</v>
      </c>
      <c r="Z187" s="64"/>
      <c r="AA187" s="64"/>
      <c r="AB187" s="64"/>
    </row>
    <row r="188" spans="1:28" s="79" customFormat="1" ht="20.100000000000001" customHeight="1" x14ac:dyDescent="0.25">
      <c r="A188" s="97" t="s">
        <v>265</v>
      </c>
      <c r="B188" s="48" t="s">
        <v>266</v>
      </c>
      <c r="C188" s="95" t="s">
        <v>16</v>
      </c>
      <c r="D188" s="43" t="s">
        <v>223</v>
      </c>
      <c r="E188" s="112">
        <v>0</v>
      </c>
      <c r="F188" s="43" t="s">
        <v>697</v>
      </c>
      <c r="G188" s="47" t="s">
        <v>697</v>
      </c>
      <c r="H188" s="68"/>
      <c r="I188" s="59" t="b">
        <v>0</v>
      </c>
      <c r="J188" s="59" t="b">
        <v>0</v>
      </c>
      <c r="K188" s="60">
        <v>0</v>
      </c>
      <c r="L188" s="61">
        <v>0</v>
      </c>
      <c r="M188" s="61">
        <v>0</v>
      </c>
      <c r="N188" s="66"/>
      <c r="O188" s="66"/>
      <c r="P188" s="63">
        <v>0</v>
      </c>
      <c r="Q188" s="63" t="e">
        <f t="shared" si="2"/>
        <v>#VALUE!</v>
      </c>
      <c r="Z188" s="64"/>
      <c r="AA188" s="64"/>
      <c r="AB188" s="64"/>
    </row>
    <row r="189" spans="1:28" s="79" customFormat="1" ht="20.100000000000001" customHeight="1" x14ac:dyDescent="0.25">
      <c r="A189" s="97" t="s">
        <v>267</v>
      </c>
      <c r="B189" s="48" t="s">
        <v>268</v>
      </c>
      <c r="C189" s="95" t="s">
        <v>16</v>
      </c>
      <c r="D189" s="43" t="s">
        <v>223</v>
      </c>
      <c r="E189" s="112">
        <v>0</v>
      </c>
      <c r="F189" s="43" t="s">
        <v>697</v>
      </c>
      <c r="G189" s="47" t="s">
        <v>697</v>
      </c>
      <c r="H189" s="68"/>
      <c r="I189" s="59" t="b">
        <v>0</v>
      </c>
      <c r="J189" s="59" t="b">
        <v>0</v>
      </c>
      <c r="K189" s="60">
        <v>0</v>
      </c>
      <c r="L189" s="61">
        <v>0</v>
      </c>
      <c r="M189" s="61">
        <v>0</v>
      </c>
      <c r="N189" s="66"/>
      <c r="O189" s="66"/>
      <c r="P189" s="63">
        <v>0</v>
      </c>
      <c r="Q189" s="63" t="e">
        <f t="shared" si="2"/>
        <v>#VALUE!</v>
      </c>
      <c r="Z189" s="64"/>
      <c r="AA189" s="64"/>
      <c r="AB189" s="64"/>
    </row>
    <row r="190" spans="1:28" s="79" customFormat="1" ht="20.100000000000001" customHeight="1" x14ac:dyDescent="0.25">
      <c r="A190" s="97" t="s">
        <v>269</v>
      </c>
      <c r="B190" s="48" t="s">
        <v>270</v>
      </c>
      <c r="C190" s="95" t="s">
        <v>16</v>
      </c>
      <c r="D190" s="43" t="s">
        <v>223</v>
      </c>
      <c r="E190" s="112">
        <v>0</v>
      </c>
      <c r="F190" s="43" t="s">
        <v>697</v>
      </c>
      <c r="G190" s="47" t="s">
        <v>697</v>
      </c>
      <c r="H190" s="55"/>
      <c r="I190" s="59" t="b">
        <v>0</v>
      </c>
      <c r="J190" s="59" t="b">
        <v>0</v>
      </c>
      <c r="K190" s="60">
        <v>80.84152977784413</v>
      </c>
      <c r="L190" s="61">
        <v>312.55675977784415</v>
      </c>
      <c r="M190" s="61">
        <v>60.255877900658959</v>
      </c>
      <c r="N190" s="66"/>
      <c r="O190" s="66"/>
      <c r="P190" s="63">
        <v>307.92742731211689</v>
      </c>
      <c r="Q190" s="63" t="e">
        <f t="shared" si="2"/>
        <v>#VALUE!</v>
      </c>
      <c r="Z190" s="64"/>
      <c r="AA190" s="64"/>
      <c r="AB190" s="64"/>
    </row>
    <row r="191" spans="1:28" s="79" customFormat="1" ht="39.950000000000003" customHeight="1" x14ac:dyDescent="0.25">
      <c r="A191" s="97" t="s">
        <v>271</v>
      </c>
      <c r="B191" s="45" t="s">
        <v>272</v>
      </c>
      <c r="C191" s="95" t="s">
        <v>16</v>
      </c>
      <c r="D191" s="43" t="s">
        <v>223</v>
      </c>
      <c r="E191" s="112">
        <v>0</v>
      </c>
      <c r="F191" s="43" t="s">
        <v>697</v>
      </c>
      <c r="G191" s="47" t="s">
        <v>697</v>
      </c>
      <c r="H191" s="68"/>
      <c r="I191" s="59" t="b">
        <v>0</v>
      </c>
      <c r="J191" s="59" t="b">
        <v>0</v>
      </c>
      <c r="K191" s="60">
        <v>0</v>
      </c>
      <c r="L191" s="61">
        <v>0</v>
      </c>
      <c r="M191" s="61">
        <v>0</v>
      </c>
      <c r="N191" s="66"/>
      <c r="O191" s="66"/>
      <c r="P191" s="63">
        <v>0</v>
      </c>
      <c r="Q191" s="63" t="e">
        <f t="shared" si="2"/>
        <v>#VALUE!</v>
      </c>
      <c r="Z191" s="64"/>
      <c r="AA191" s="64"/>
      <c r="AB191" s="64"/>
    </row>
    <row r="192" spans="1:28" s="79" customFormat="1" ht="39.950000000000003" customHeight="1" x14ac:dyDescent="0.25">
      <c r="A192" s="97" t="s">
        <v>273</v>
      </c>
      <c r="B192" s="45" t="s">
        <v>274</v>
      </c>
      <c r="C192" s="95" t="s">
        <v>16</v>
      </c>
      <c r="D192" s="43" t="s">
        <v>223</v>
      </c>
      <c r="E192" s="112">
        <v>0</v>
      </c>
      <c r="F192" s="43" t="s">
        <v>697</v>
      </c>
      <c r="G192" s="47" t="s">
        <v>697</v>
      </c>
      <c r="H192" s="68"/>
      <c r="I192" s="59" t="b">
        <v>0</v>
      </c>
      <c r="J192" s="59" t="b">
        <v>0</v>
      </c>
      <c r="K192" s="60">
        <v>0</v>
      </c>
      <c r="L192" s="61">
        <v>0</v>
      </c>
      <c r="M192" s="61">
        <v>0</v>
      </c>
      <c r="N192" s="66"/>
      <c r="O192" s="66"/>
      <c r="P192" s="63">
        <v>0</v>
      </c>
      <c r="Q192" s="63" t="e">
        <f t="shared" si="2"/>
        <v>#VALUE!</v>
      </c>
      <c r="Z192" s="64"/>
      <c r="AA192" s="64"/>
      <c r="AB192" s="64"/>
    </row>
    <row r="193" spans="1:28" s="79" customFormat="1" ht="20.100000000000001" customHeight="1" x14ac:dyDescent="0.25">
      <c r="A193" s="97" t="s">
        <v>275</v>
      </c>
      <c r="B193" s="45" t="s">
        <v>276</v>
      </c>
      <c r="C193" s="95" t="s">
        <v>16</v>
      </c>
      <c r="D193" s="43" t="s">
        <v>223</v>
      </c>
      <c r="E193" s="112">
        <v>0</v>
      </c>
      <c r="F193" s="43" t="s">
        <v>697</v>
      </c>
      <c r="G193" s="47" t="s">
        <v>697</v>
      </c>
      <c r="H193" s="68"/>
      <c r="I193" s="59" t="b">
        <v>0</v>
      </c>
      <c r="J193" s="59" t="b">
        <v>0</v>
      </c>
      <c r="K193" s="60">
        <v>0</v>
      </c>
      <c r="L193" s="61">
        <v>0</v>
      </c>
      <c r="M193" s="61">
        <v>0</v>
      </c>
      <c r="N193" s="66"/>
      <c r="O193" s="66"/>
      <c r="P193" s="63">
        <v>0</v>
      </c>
      <c r="Q193" s="63" t="e">
        <f t="shared" si="2"/>
        <v>#VALUE!</v>
      </c>
      <c r="Z193" s="64"/>
      <c r="AA193" s="64"/>
      <c r="AB193" s="64"/>
    </row>
    <row r="194" spans="1:28" s="79" customFormat="1" ht="20.100000000000001" customHeight="1" x14ac:dyDescent="0.25">
      <c r="A194" s="97" t="s">
        <v>277</v>
      </c>
      <c r="B194" s="45" t="s">
        <v>278</v>
      </c>
      <c r="C194" s="95" t="s">
        <v>16</v>
      </c>
      <c r="D194" s="44">
        <v>2.8</v>
      </c>
      <c r="E194" s="112">
        <v>0</v>
      </c>
      <c r="F194" s="43" t="s">
        <v>697</v>
      </c>
      <c r="G194" s="47" t="s">
        <v>697</v>
      </c>
      <c r="H194" s="55"/>
      <c r="I194" s="59" t="b">
        <v>0</v>
      </c>
      <c r="J194" s="59" t="b">
        <v>0</v>
      </c>
      <c r="K194" s="60">
        <v>6.8286268466328579</v>
      </c>
      <c r="L194" s="61">
        <v>191.29133684663284</v>
      </c>
      <c r="M194" s="61">
        <v>15.661035889292464</v>
      </c>
      <c r="N194" s="66"/>
      <c r="O194" s="66"/>
      <c r="P194" s="63">
        <v>187.50065481273967</v>
      </c>
      <c r="Q194" s="63">
        <f t="shared" si="2"/>
        <v>184.70065481273966</v>
      </c>
      <c r="Z194" s="64"/>
      <c r="AA194" s="64"/>
      <c r="AB194" s="64"/>
    </row>
    <row r="195" spans="1:28" s="79" customFormat="1" ht="20.100000000000001" customHeight="1" x14ac:dyDescent="0.25">
      <c r="A195" s="97" t="s">
        <v>279</v>
      </c>
      <c r="B195" s="45" t="s">
        <v>280</v>
      </c>
      <c r="C195" s="95" t="s">
        <v>16</v>
      </c>
      <c r="D195" s="44">
        <v>0.98</v>
      </c>
      <c r="E195" s="112">
        <v>0</v>
      </c>
      <c r="F195" s="43" t="s">
        <v>697</v>
      </c>
      <c r="G195" s="47" t="s">
        <v>697</v>
      </c>
      <c r="H195" s="55"/>
      <c r="I195" s="59" t="b">
        <v>0</v>
      </c>
      <c r="J195" s="59" t="b">
        <v>0</v>
      </c>
      <c r="K195" s="60">
        <v>14.046726664787194</v>
      </c>
      <c r="L195" s="61">
        <v>62.744866664787196</v>
      </c>
      <c r="M195" s="61">
        <v>6.752361452336693</v>
      </c>
      <c r="N195" s="66"/>
      <c r="O195" s="66"/>
      <c r="P195" s="63">
        <v>61.066616899263707</v>
      </c>
      <c r="Q195" s="63">
        <f t="shared" si="2"/>
        <v>60.08661689926371</v>
      </c>
      <c r="Z195" s="64"/>
      <c r="AA195" s="64"/>
      <c r="AB195" s="64"/>
    </row>
    <row r="196" spans="1:28" s="79" customFormat="1" ht="20.100000000000001" customHeight="1" x14ac:dyDescent="0.25">
      <c r="A196" s="97" t="s">
        <v>281</v>
      </c>
      <c r="B196" s="45" t="s">
        <v>282</v>
      </c>
      <c r="C196" s="95" t="s">
        <v>16</v>
      </c>
      <c r="D196" s="44">
        <v>0.79</v>
      </c>
      <c r="E196" s="112">
        <v>0</v>
      </c>
      <c r="F196" s="43" t="s">
        <v>697</v>
      </c>
      <c r="G196" s="47" t="s">
        <v>697</v>
      </c>
      <c r="H196" s="55"/>
      <c r="I196" s="59" t="b">
        <v>0</v>
      </c>
      <c r="J196" s="59" t="b">
        <v>0</v>
      </c>
      <c r="K196" s="60">
        <v>-1.2378905652337551</v>
      </c>
      <c r="L196" s="61">
        <v>93.160789795086359</v>
      </c>
      <c r="M196" s="61">
        <v>51.613576618373841</v>
      </c>
      <c r="N196" s="66"/>
      <c r="O196" s="66"/>
      <c r="P196" s="63">
        <v>51.682386463979213</v>
      </c>
      <c r="Q196" s="63">
        <f t="shared" si="2"/>
        <v>50.892386463979214</v>
      </c>
      <c r="Z196" s="64"/>
      <c r="AA196" s="64"/>
      <c r="AB196" s="64"/>
    </row>
    <row r="197" spans="1:28" s="79" customFormat="1" ht="20.100000000000001" customHeight="1" x14ac:dyDescent="0.25">
      <c r="A197" s="97" t="s">
        <v>283</v>
      </c>
      <c r="B197" s="48" t="s">
        <v>284</v>
      </c>
      <c r="C197" s="95" t="s">
        <v>16</v>
      </c>
      <c r="D197" s="43" t="s">
        <v>223</v>
      </c>
      <c r="E197" s="112">
        <v>0</v>
      </c>
      <c r="F197" s="43" t="s">
        <v>697</v>
      </c>
      <c r="G197" s="47" t="s">
        <v>697</v>
      </c>
      <c r="H197" s="55"/>
      <c r="I197" s="59" t="b">
        <v>0</v>
      </c>
      <c r="J197" s="59" t="b">
        <v>0</v>
      </c>
      <c r="K197" s="60">
        <v>-12.077968466849413</v>
      </c>
      <c r="L197" s="61">
        <v>33.672031533150587</v>
      </c>
      <c r="M197" s="61">
        <v>26.66927346514731</v>
      </c>
      <c r="N197" s="66"/>
      <c r="O197" s="66"/>
      <c r="P197" s="63">
        <v>0.59219132103997396</v>
      </c>
      <c r="Q197" s="63" t="e">
        <f t="shared" si="2"/>
        <v>#VALUE!</v>
      </c>
      <c r="Z197" s="64"/>
      <c r="AA197" s="64"/>
      <c r="AB197" s="64"/>
    </row>
    <row r="198" spans="1:28" s="79" customFormat="1" ht="20.100000000000001" customHeight="1" x14ac:dyDescent="0.25">
      <c r="A198" s="97" t="s">
        <v>285</v>
      </c>
      <c r="B198" s="45" t="s">
        <v>286</v>
      </c>
      <c r="C198" s="95" t="s">
        <v>16</v>
      </c>
      <c r="D198" s="43" t="s">
        <v>223</v>
      </c>
      <c r="E198" s="112">
        <v>0</v>
      </c>
      <c r="F198" s="43" t="s">
        <v>697</v>
      </c>
      <c r="G198" s="47" t="s">
        <v>697</v>
      </c>
      <c r="H198" s="55"/>
      <c r="I198" s="59" t="b">
        <v>0</v>
      </c>
      <c r="J198" s="59" t="b">
        <v>0</v>
      </c>
      <c r="K198" s="60">
        <v>-4.1869529950279798</v>
      </c>
      <c r="L198" s="61">
        <v>20.721617004972021</v>
      </c>
      <c r="M198" s="61">
        <v>-5.6274217377343412</v>
      </c>
      <c r="N198" s="66"/>
      <c r="O198" s="66"/>
      <c r="P198" s="63">
        <v>20.110942949933023</v>
      </c>
      <c r="Q198" s="63" t="e">
        <f t="shared" si="2"/>
        <v>#VALUE!</v>
      </c>
      <c r="Z198" s="64"/>
      <c r="AA198" s="64"/>
      <c r="AB198" s="64"/>
    </row>
    <row r="199" spans="1:28" s="79" customFormat="1" ht="20.100000000000001" customHeight="1" x14ac:dyDescent="0.25">
      <c r="A199" s="97" t="s">
        <v>287</v>
      </c>
      <c r="B199" s="45" t="s">
        <v>288</v>
      </c>
      <c r="C199" s="95" t="s">
        <v>16</v>
      </c>
      <c r="D199" s="44">
        <v>0.83</v>
      </c>
      <c r="E199" s="112">
        <v>0</v>
      </c>
      <c r="F199" s="43" t="s">
        <v>697</v>
      </c>
      <c r="G199" s="47" t="s">
        <v>697</v>
      </c>
      <c r="H199" s="55"/>
      <c r="I199" s="59" t="b">
        <v>0</v>
      </c>
      <c r="J199" s="59" t="b">
        <v>0</v>
      </c>
      <c r="K199" s="60">
        <v>-45.792047458077192</v>
      </c>
      <c r="L199" s="61">
        <v>75.629352541922799</v>
      </c>
      <c r="M199" s="61">
        <v>2.8065508927757321</v>
      </c>
      <c r="N199" s="66"/>
      <c r="O199" s="66"/>
      <c r="P199" s="63">
        <v>32.888500416833352</v>
      </c>
      <c r="Q199" s="63">
        <f t="shared" si="2"/>
        <v>32.058500416833354</v>
      </c>
      <c r="Z199" s="64"/>
      <c r="AA199" s="64"/>
      <c r="AB199" s="64"/>
    </row>
    <row r="200" spans="1:28" s="79" customFormat="1" ht="39.950000000000003" customHeight="1" x14ac:dyDescent="0.25">
      <c r="A200" s="97" t="s">
        <v>289</v>
      </c>
      <c r="B200" s="48" t="s">
        <v>290</v>
      </c>
      <c r="C200" s="95" t="s">
        <v>16</v>
      </c>
      <c r="D200" s="43">
        <v>4.72</v>
      </c>
      <c r="E200" s="112">
        <v>0</v>
      </c>
      <c r="F200" s="43" t="s">
        <v>697</v>
      </c>
      <c r="G200" s="47" t="s">
        <v>697</v>
      </c>
      <c r="H200" s="55"/>
      <c r="I200" s="59" t="b">
        <v>0</v>
      </c>
      <c r="J200" s="59" t="b">
        <v>0</v>
      </c>
      <c r="K200" s="60">
        <v>-167.30602717314986</v>
      </c>
      <c r="L200" s="61">
        <v>31.286202826850108</v>
      </c>
      <c r="M200" s="61">
        <v>0.60977977484106205</v>
      </c>
      <c r="N200" s="66"/>
      <c r="O200" s="66"/>
      <c r="P200" s="63">
        <v>112.06532937465933</v>
      </c>
      <c r="Q200" s="63">
        <f t="shared" si="2"/>
        <v>107.34532937465933</v>
      </c>
      <c r="Z200" s="64"/>
      <c r="AA200" s="64"/>
      <c r="AB200" s="64"/>
    </row>
    <row r="201" spans="1:28" s="79" customFormat="1" ht="39.950000000000003" customHeight="1" x14ac:dyDescent="0.25">
      <c r="A201" s="97" t="s">
        <v>291</v>
      </c>
      <c r="B201" s="45" t="s">
        <v>292</v>
      </c>
      <c r="C201" s="95" t="s">
        <v>16</v>
      </c>
      <c r="D201" s="43" t="s">
        <v>223</v>
      </c>
      <c r="E201" s="112">
        <v>0</v>
      </c>
      <c r="F201" s="43" t="s">
        <v>697</v>
      </c>
      <c r="G201" s="47" t="s">
        <v>697</v>
      </c>
      <c r="H201" s="68"/>
      <c r="I201" s="59" t="b">
        <v>0</v>
      </c>
      <c r="J201" s="59" t="b">
        <v>0</v>
      </c>
      <c r="K201" s="60">
        <v>0</v>
      </c>
      <c r="L201" s="61">
        <v>0</v>
      </c>
      <c r="M201" s="61">
        <v>0</v>
      </c>
      <c r="N201" s="66"/>
      <c r="O201" s="66"/>
      <c r="P201" s="63">
        <v>0</v>
      </c>
      <c r="Q201" s="63" t="e">
        <f t="shared" si="2"/>
        <v>#VALUE!</v>
      </c>
      <c r="Z201" s="64"/>
      <c r="AA201" s="64"/>
      <c r="AB201" s="64"/>
    </row>
    <row r="202" spans="1:28" s="79" customFormat="1" ht="20.100000000000001" customHeight="1" x14ac:dyDescent="0.25">
      <c r="A202" s="97" t="s">
        <v>293</v>
      </c>
      <c r="B202" s="45" t="s">
        <v>294</v>
      </c>
      <c r="C202" s="95" t="s">
        <v>16</v>
      </c>
      <c r="D202" s="44">
        <v>0.71</v>
      </c>
      <c r="E202" s="112">
        <v>0</v>
      </c>
      <c r="F202" s="43" t="s">
        <v>697</v>
      </c>
      <c r="G202" s="47" t="s">
        <v>697</v>
      </c>
      <c r="H202" s="55"/>
      <c r="I202" s="59" t="b">
        <v>0</v>
      </c>
      <c r="J202" s="59" t="b">
        <v>0</v>
      </c>
      <c r="K202" s="60">
        <v>-222.62066208780573</v>
      </c>
      <c r="L202" s="61">
        <v>98.433517912194247</v>
      </c>
      <c r="M202" s="61">
        <v>-156.45054445981171</v>
      </c>
      <c r="N202" s="66"/>
      <c r="O202" s="66"/>
      <c r="P202" s="63">
        <v>166.97380908732168</v>
      </c>
      <c r="Q202" s="63">
        <f t="shared" si="2"/>
        <v>166.26380908732168</v>
      </c>
      <c r="Z202" s="64"/>
      <c r="AA202" s="64"/>
      <c r="AB202" s="64"/>
    </row>
    <row r="203" spans="1:28" s="79" customFormat="1" ht="20.100000000000001" customHeight="1" x14ac:dyDescent="0.25">
      <c r="A203" s="97" t="s">
        <v>295</v>
      </c>
      <c r="B203" s="55" t="s">
        <v>296</v>
      </c>
      <c r="C203" s="95" t="s">
        <v>16</v>
      </c>
      <c r="D203" s="44">
        <v>3.13</v>
      </c>
      <c r="E203" s="112">
        <v>0</v>
      </c>
      <c r="F203" s="43" t="s">
        <v>697</v>
      </c>
      <c r="G203" s="47" t="s">
        <v>697</v>
      </c>
      <c r="H203" s="68"/>
      <c r="I203" s="59" t="b">
        <v>0</v>
      </c>
      <c r="J203" s="59" t="b">
        <v>0</v>
      </c>
      <c r="K203" s="60">
        <v>0</v>
      </c>
      <c r="L203" s="61">
        <v>0</v>
      </c>
      <c r="M203" s="61">
        <v>0</v>
      </c>
      <c r="N203" s="66"/>
      <c r="O203" s="66"/>
      <c r="P203" s="63">
        <v>0</v>
      </c>
      <c r="Q203" s="63">
        <f t="shared" si="2"/>
        <v>-3.13</v>
      </c>
      <c r="Z203" s="64"/>
      <c r="AA203" s="64"/>
      <c r="AB203" s="64"/>
    </row>
    <row r="204" spans="1:28" s="79" customFormat="1" ht="20.100000000000001" customHeight="1" x14ac:dyDescent="0.25">
      <c r="A204" s="97" t="s">
        <v>297</v>
      </c>
      <c r="B204" s="45" t="s">
        <v>298</v>
      </c>
      <c r="C204" s="95" t="s">
        <v>16</v>
      </c>
      <c r="D204" s="43" t="s">
        <v>223</v>
      </c>
      <c r="E204" s="112">
        <v>0</v>
      </c>
      <c r="F204" s="43" t="s">
        <v>697</v>
      </c>
      <c r="G204" s="47" t="s">
        <v>697</v>
      </c>
      <c r="H204" s="68"/>
      <c r="I204" s="59" t="b">
        <v>0</v>
      </c>
      <c r="J204" s="59" t="b">
        <v>0</v>
      </c>
      <c r="K204" s="60">
        <v>0</v>
      </c>
      <c r="L204" s="61">
        <v>0</v>
      </c>
      <c r="M204" s="61">
        <v>0</v>
      </c>
      <c r="N204" s="66"/>
      <c r="O204" s="66"/>
      <c r="P204" s="63">
        <v>0</v>
      </c>
      <c r="Q204" s="63" t="e">
        <f t="shared" si="2"/>
        <v>#VALUE!</v>
      </c>
      <c r="Z204" s="64"/>
      <c r="AA204" s="64"/>
      <c r="AB204" s="64"/>
    </row>
    <row r="205" spans="1:28" s="79" customFormat="1" ht="20.100000000000001" customHeight="1" x14ac:dyDescent="0.25">
      <c r="A205" s="97" t="s">
        <v>299</v>
      </c>
      <c r="B205" s="45" t="s">
        <v>300</v>
      </c>
      <c r="C205" s="95" t="s">
        <v>16</v>
      </c>
      <c r="D205" s="43" t="s">
        <v>223</v>
      </c>
      <c r="E205" s="112">
        <v>0</v>
      </c>
      <c r="F205" s="43" t="s">
        <v>697</v>
      </c>
      <c r="G205" s="47" t="s">
        <v>697</v>
      </c>
      <c r="H205" s="68"/>
      <c r="I205" s="59" t="b">
        <v>0</v>
      </c>
      <c r="J205" s="59" t="b">
        <v>0</v>
      </c>
      <c r="K205" s="60">
        <v>0</v>
      </c>
      <c r="L205" s="61">
        <v>0</v>
      </c>
      <c r="M205" s="61">
        <v>0</v>
      </c>
      <c r="N205" s="66"/>
      <c r="O205" s="66"/>
      <c r="P205" s="63">
        <v>0</v>
      </c>
      <c r="Q205" s="63" t="e">
        <f t="shared" si="2"/>
        <v>#VALUE!</v>
      </c>
      <c r="Z205" s="64"/>
      <c r="AA205" s="64"/>
      <c r="AB205" s="64"/>
    </row>
    <row r="206" spans="1:28" s="79" customFormat="1" ht="39.950000000000003" customHeight="1" x14ac:dyDescent="0.25">
      <c r="A206" s="97" t="s">
        <v>301</v>
      </c>
      <c r="B206" s="48" t="s">
        <v>302</v>
      </c>
      <c r="C206" s="95" t="s">
        <v>16</v>
      </c>
      <c r="D206" s="43" t="s">
        <v>223</v>
      </c>
      <c r="E206" s="112">
        <v>0</v>
      </c>
      <c r="F206" s="43" t="s">
        <v>697</v>
      </c>
      <c r="G206" s="47" t="s">
        <v>697</v>
      </c>
      <c r="H206" s="68"/>
      <c r="I206" s="59" t="b">
        <v>0</v>
      </c>
      <c r="J206" s="59" t="b">
        <v>0</v>
      </c>
      <c r="K206" s="60">
        <v>0</v>
      </c>
      <c r="L206" s="61">
        <v>0</v>
      </c>
      <c r="M206" s="61">
        <v>0</v>
      </c>
      <c r="N206" s="66"/>
      <c r="O206" s="66"/>
      <c r="P206" s="63">
        <v>0</v>
      </c>
      <c r="Q206" s="63" t="e">
        <f t="shared" si="2"/>
        <v>#VALUE!</v>
      </c>
      <c r="Z206" s="64"/>
      <c r="AA206" s="64"/>
      <c r="AB206" s="64"/>
    </row>
    <row r="207" spans="1:28" s="79" customFormat="1" ht="20.100000000000001" customHeight="1" x14ac:dyDescent="0.25">
      <c r="A207" s="97" t="s">
        <v>303</v>
      </c>
      <c r="B207" s="51" t="s">
        <v>304</v>
      </c>
      <c r="C207" s="95" t="s">
        <v>16</v>
      </c>
      <c r="D207" s="43" t="s">
        <v>223</v>
      </c>
      <c r="E207" s="112">
        <v>0</v>
      </c>
      <c r="F207" s="43" t="s">
        <v>697</v>
      </c>
      <c r="G207" s="47" t="s">
        <v>697</v>
      </c>
      <c r="H207" s="68"/>
      <c r="I207" s="59" t="b">
        <v>0</v>
      </c>
      <c r="J207" s="59" t="b">
        <v>0</v>
      </c>
      <c r="K207" s="60">
        <v>0</v>
      </c>
      <c r="L207" s="61">
        <v>0</v>
      </c>
      <c r="M207" s="61">
        <v>0</v>
      </c>
      <c r="N207" s="66"/>
      <c r="O207" s="66"/>
      <c r="P207" s="63">
        <v>0</v>
      </c>
      <c r="Q207" s="63" t="e">
        <f t="shared" si="2"/>
        <v>#VALUE!</v>
      </c>
      <c r="Z207" s="64"/>
      <c r="AA207" s="64"/>
      <c r="AB207" s="64"/>
    </row>
    <row r="208" spans="1:28" s="79" customFormat="1" ht="20.100000000000001" customHeight="1" x14ac:dyDescent="0.25">
      <c r="A208" s="97" t="s">
        <v>305</v>
      </c>
      <c r="B208" s="51" t="s">
        <v>306</v>
      </c>
      <c r="C208" s="95" t="s">
        <v>16</v>
      </c>
      <c r="D208" s="43" t="s">
        <v>223</v>
      </c>
      <c r="E208" s="112">
        <v>0</v>
      </c>
      <c r="F208" s="43" t="s">
        <v>697</v>
      </c>
      <c r="G208" s="47" t="s">
        <v>697</v>
      </c>
      <c r="H208" s="68"/>
      <c r="I208" s="59" t="b">
        <v>0</v>
      </c>
      <c r="J208" s="59" t="b">
        <v>0</v>
      </c>
      <c r="K208" s="60">
        <v>0</v>
      </c>
      <c r="L208" s="61">
        <v>0</v>
      </c>
      <c r="M208" s="61">
        <v>0</v>
      </c>
      <c r="N208" s="66"/>
      <c r="O208" s="66"/>
      <c r="P208" s="63">
        <v>0</v>
      </c>
      <c r="Q208" s="63" t="e">
        <f t="shared" si="2"/>
        <v>#VALUE!</v>
      </c>
      <c r="Z208" s="64"/>
      <c r="AA208" s="64"/>
      <c r="AB208" s="64"/>
    </row>
    <row r="209" spans="1:28" s="79" customFormat="1" ht="20.100000000000001" customHeight="1" x14ac:dyDescent="0.25">
      <c r="A209" s="97" t="s">
        <v>307</v>
      </c>
      <c r="B209" s="45" t="s">
        <v>308</v>
      </c>
      <c r="C209" s="95" t="s">
        <v>16</v>
      </c>
      <c r="D209" s="44">
        <v>3.13</v>
      </c>
      <c r="E209" s="112">
        <v>0</v>
      </c>
      <c r="F209" s="43" t="s">
        <v>697</v>
      </c>
      <c r="G209" s="47" t="s">
        <v>697</v>
      </c>
      <c r="H209" s="68"/>
      <c r="I209" s="59" t="b">
        <v>0</v>
      </c>
      <c r="J209" s="59" t="b">
        <v>0</v>
      </c>
      <c r="K209" s="60">
        <v>0</v>
      </c>
      <c r="L209" s="61">
        <v>0</v>
      </c>
      <c r="M209" s="61">
        <v>0</v>
      </c>
      <c r="N209" s="66"/>
      <c r="O209" s="66"/>
      <c r="P209" s="63">
        <v>0</v>
      </c>
      <c r="Q209" s="63">
        <f t="shared" si="2"/>
        <v>-3.13</v>
      </c>
      <c r="Z209" s="64"/>
      <c r="AA209" s="64"/>
      <c r="AB209" s="64"/>
    </row>
    <row r="210" spans="1:28" s="79" customFormat="1" ht="20.100000000000001" customHeight="1" x14ac:dyDescent="0.25">
      <c r="A210" s="97" t="s">
        <v>309</v>
      </c>
      <c r="B210" s="55" t="s">
        <v>310</v>
      </c>
      <c r="C210" s="95" t="s">
        <v>16</v>
      </c>
      <c r="D210" s="43">
        <v>0.26</v>
      </c>
      <c r="E210" s="112">
        <v>0</v>
      </c>
      <c r="F210" s="43" t="s">
        <v>697</v>
      </c>
      <c r="G210" s="47" t="s">
        <v>697</v>
      </c>
      <c r="H210" s="55"/>
      <c r="I210" s="59" t="b">
        <v>0</v>
      </c>
      <c r="J210" s="59" t="b">
        <v>0</v>
      </c>
      <c r="K210" s="60">
        <v>-310.71310677243611</v>
      </c>
      <c r="L210" s="61">
        <v>219.21474322756393</v>
      </c>
      <c r="M210" s="61">
        <v>-249.52654641243618</v>
      </c>
      <c r="N210" s="66"/>
      <c r="O210" s="66"/>
      <c r="P210" s="63">
        <v>459.67157841531582</v>
      </c>
      <c r="Q210" s="63">
        <f t="shared" si="2"/>
        <v>459.41157841531583</v>
      </c>
      <c r="Z210" s="64"/>
      <c r="AA210" s="64"/>
      <c r="AB210" s="64"/>
    </row>
    <row r="211" spans="1:28" s="79" customFormat="1" ht="20.100000000000001" customHeight="1" x14ac:dyDescent="0.25">
      <c r="A211" s="97" t="s">
        <v>311</v>
      </c>
      <c r="B211" s="45" t="s">
        <v>312</v>
      </c>
      <c r="C211" s="95" t="s">
        <v>16</v>
      </c>
      <c r="D211" s="43">
        <v>0.26</v>
      </c>
      <c r="E211" s="112">
        <v>0</v>
      </c>
      <c r="F211" s="43" t="s">
        <v>697</v>
      </c>
      <c r="G211" s="47" t="s">
        <v>697</v>
      </c>
      <c r="H211" s="55"/>
      <c r="I211" s="59" t="b">
        <v>0</v>
      </c>
      <c r="J211" s="59" t="b">
        <v>0</v>
      </c>
      <c r="K211" s="60">
        <v>-205.09083677243609</v>
      </c>
      <c r="L211" s="61">
        <v>219.21474322756393</v>
      </c>
      <c r="M211" s="61">
        <v>-152.67711441243614</v>
      </c>
      <c r="N211" s="66"/>
      <c r="O211" s="66"/>
      <c r="P211" s="63">
        <v>459.67157841531582</v>
      </c>
      <c r="Q211" s="63">
        <f t="shared" si="2"/>
        <v>459.41157841531583</v>
      </c>
      <c r="Z211" s="64"/>
      <c r="AA211" s="64"/>
      <c r="AB211" s="64"/>
    </row>
    <row r="212" spans="1:28" s="79" customFormat="1" ht="20.100000000000001" customHeight="1" x14ac:dyDescent="0.25">
      <c r="A212" s="97" t="s">
        <v>313</v>
      </c>
      <c r="B212" s="48" t="s">
        <v>314</v>
      </c>
      <c r="C212" s="95" t="s">
        <v>16</v>
      </c>
      <c r="D212" s="43">
        <v>0.26</v>
      </c>
      <c r="E212" s="112">
        <v>0</v>
      </c>
      <c r="F212" s="43" t="s">
        <v>697</v>
      </c>
      <c r="G212" s="47" t="s">
        <v>697</v>
      </c>
      <c r="H212" s="55"/>
      <c r="I212" s="59" t="b">
        <v>0</v>
      </c>
      <c r="J212" s="59" t="b">
        <v>0</v>
      </c>
      <c r="K212" s="60">
        <v>133.73686533556392</v>
      </c>
      <c r="L212" s="61">
        <v>162.38956533556393</v>
      </c>
      <c r="M212" s="61">
        <v>19.586877695563942</v>
      </c>
      <c r="N212" s="66"/>
      <c r="O212" s="66"/>
      <c r="P212" s="63">
        <v>178.20619495101599</v>
      </c>
      <c r="Q212" s="63">
        <f t="shared" si="2"/>
        <v>177.946194951016</v>
      </c>
      <c r="Z212" s="64"/>
      <c r="AA212" s="64"/>
      <c r="AB212" s="64"/>
    </row>
    <row r="213" spans="1:28" s="79" customFormat="1" x14ac:dyDescent="0.25">
      <c r="A213" s="97" t="s">
        <v>315</v>
      </c>
      <c r="B213" s="48" t="s">
        <v>316</v>
      </c>
      <c r="C213" s="95" t="s">
        <v>16</v>
      </c>
      <c r="D213" s="43" t="s">
        <v>223</v>
      </c>
      <c r="E213" s="112">
        <v>0</v>
      </c>
      <c r="F213" s="43" t="s">
        <v>697</v>
      </c>
      <c r="G213" s="47" t="s">
        <v>697</v>
      </c>
      <c r="H213" s="55"/>
      <c r="I213" s="59" t="b">
        <v>0</v>
      </c>
      <c r="J213" s="59" t="b">
        <v>0</v>
      </c>
      <c r="K213" s="60">
        <v>-372.93860000000001</v>
      </c>
      <c r="L213" s="61">
        <v>20.354279999999999</v>
      </c>
      <c r="M213" s="61">
        <v>-208.73489000000009</v>
      </c>
      <c r="N213" s="66"/>
      <c r="O213" s="66"/>
      <c r="P213" s="63">
        <v>278.12126572759996</v>
      </c>
      <c r="Q213" s="63" t="e">
        <f t="shared" si="2"/>
        <v>#VALUE!</v>
      </c>
      <c r="Z213" s="64"/>
      <c r="AA213" s="64"/>
      <c r="AB213" s="64"/>
    </row>
    <row r="214" spans="1:28" s="79" customFormat="1" ht="20.100000000000001" customHeight="1" x14ac:dyDescent="0.25">
      <c r="A214" s="97" t="s">
        <v>317</v>
      </c>
      <c r="B214" s="48" t="s">
        <v>318</v>
      </c>
      <c r="C214" s="95" t="s">
        <v>16</v>
      </c>
      <c r="D214" s="43" t="s">
        <v>223</v>
      </c>
      <c r="E214" s="112">
        <v>0</v>
      </c>
      <c r="F214" s="43" t="s">
        <v>697</v>
      </c>
      <c r="G214" s="47" t="s">
        <v>697</v>
      </c>
      <c r="H214" s="68"/>
      <c r="I214" s="59" t="b">
        <v>0</v>
      </c>
      <c r="J214" s="59" t="b">
        <v>0</v>
      </c>
      <c r="K214" s="60">
        <v>0</v>
      </c>
      <c r="L214" s="61">
        <v>0</v>
      </c>
      <c r="M214" s="61">
        <v>0</v>
      </c>
      <c r="N214" s="66"/>
      <c r="O214" s="66"/>
      <c r="P214" s="63">
        <v>0</v>
      </c>
      <c r="Q214" s="63" t="e">
        <f t="shared" si="2"/>
        <v>#VALUE!</v>
      </c>
      <c r="Z214" s="64"/>
      <c r="AA214" s="64"/>
      <c r="AB214" s="64"/>
    </row>
    <row r="215" spans="1:28" s="79" customFormat="1" ht="20.100000000000001" customHeight="1" x14ac:dyDescent="0.25">
      <c r="A215" s="97" t="s">
        <v>319</v>
      </c>
      <c r="B215" s="48" t="s">
        <v>320</v>
      </c>
      <c r="C215" s="95" t="s">
        <v>16</v>
      </c>
      <c r="D215" s="43" t="s">
        <v>223</v>
      </c>
      <c r="E215" s="112">
        <v>0</v>
      </c>
      <c r="F215" s="43" t="s">
        <v>697</v>
      </c>
      <c r="G215" s="47" t="s">
        <v>697</v>
      </c>
      <c r="H215" s="55"/>
      <c r="I215" s="59" t="b">
        <v>0</v>
      </c>
      <c r="J215" s="59" t="b">
        <v>0</v>
      </c>
      <c r="K215" s="60">
        <v>34.110897891999997</v>
      </c>
      <c r="L215" s="61">
        <v>36.470897891999996</v>
      </c>
      <c r="M215" s="61">
        <v>36.470897891999996</v>
      </c>
      <c r="N215" s="66"/>
      <c r="O215" s="66"/>
      <c r="P215" s="63">
        <v>3.3441177366999102</v>
      </c>
      <c r="Q215" s="63" t="e">
        <f t="shared" si="2"/>
        <v>#VALUE!</v>
      </c>
      <c r="Z215" s="64"/>
      <c r="AA215" s="64"/>
      <c r="AB215" s="64"/>
    </row>
    <row r="216" spans="1:28" s="79" customFormat="1" ht="20.100000000000001" customHeight="1" x14ac:dyDescent="0.25">
      <c r="A216" s="97" t="s">
        <v>321</v>
      </c>
      <c r="B216" s="48" t="s">
        <v>322</v>
      </c>
      <c r="C216" s="95" t="s">
        <v>16</v>
      </c>
      <c r="D216" s="43" t="s">
        <v>223</v>
      </c>
      <c r="E216" s="112">
        <v>0</v>
      </c>
      <c r="F216" s="43" t="s">
        <v>697</v>
      </c>
      <c r="G216" s="47" t="s">
        <v>697</v>
      </c>
      <c r="H216" s="68"/>
      <c r="I216" s="59" t="b">
        <v>0</v>
      </c>
      <c r="J216" s="59" t="b">
        <v>0</v>
      </c>
      <c r="K216" s="60">
        <v>0</v>
      </c>
      <c r="L216" s="61">
        <v>0</v>
      </c>
      <c r="M216" s="61">
        <v>0</v>
      </c>
      <c r="N216" s="66"/>
      <c r="O216" s="66"/>
      <c r="P216" s="63">
        <v>0</v>
      </c>
      <c r="Q216" s="63" t="e">
        <f t="shared" ref="Q216:Q279" si="3">P216-D216</f>
        <v>#VALUE!</v>
      </c>
      <c r="Z216" s="64"/>
      <c r="AA216" s="64"/>
      <c r="AB216" s="64"/>
    </row>
    <row r="217" spans="1:28" s="79" customFormat="1" ht="20.100000000000001" customHeight="1" x14ac:dyDescent="0.25">
      <c r="A217" s="97" t="s">
        <v>323</v>
      </c>
      <c r="B217" s="48" t="s">
        <v>324</v>
      </c>
      <c r="C217" s="95" t="s">
        <v>16</v>
      </c>
      <c r="D217" s="43" t="s">
        <v>223</v>
      </c>
      <c r="E217" s="112">
        <v>0</v>
      </c>
      <c r="F217" s="43" t="s">
        <v>697</v>
      </c>
      <c r="G217" s="47" t="s">
        <v>697</v>
      </c>
      <c r="H217" s="68"/>
      <c r="I217" s="59" t="b">
        <v>0</v>
      </c>
      <c r="J217" s="59" t="b">
        <v>0</v>
      </c>
      <c r="K217" s="60">
        <v>0</v>
      </c>
      <c r="L217" s="61">
        <v>0</v>
      </c>
      <c r="M217" s="61">
        <v>0</v>
      </c>
      <c r="N217" s="66"/>
      <c r="O217" s="66"/>
      <c r="P217" s="63">
        <v>0</v>
      </c>
      <c r="Q217" s="63" t="e">
        <f t="shared" si="3"/>
        <v>#VALUE!</v>
      </c>
      <c r="Z217" s="64"/>
      <c r="AA217" s="64"/>
      <c r="AB217" s="64"/>
    </row>
    <row r="218" spans="1:28" s="79" customFormat="1" ht="20.100000000000001" customHeight="1" x14ac:dyDescent="0.25">
      <c r="A218" s="97" t="s">
        <v>325</v>
      </c>
      <c r="B218" s="45" t="s">
        <v>326</v>
      </c>
      <c r="C218" s="95" t="s">
        <v>16</v>
      </c>
      <c r="D218" s="43" t="s">
        <v>223</v>
      </c>
      <c r="E218" s="112">
        <v>0</v>
      </c>
      <c r="F218" s="43" t="s">
        <v>697</v>
      </c>
      <c r="G218" s="47" t="s">
        <v>697</v>
      </c>
      <c r="H218" s="68"/>
      <c r="I218" s="59" t="b">
        <v>0</v>
      </c>
      <c r="J218" s="59" t="b">
        <v>0</v>
      </c>
      <c r="K218" s="60">
        <v>0</v>
      </c>
      <c r="L218" s="61">
        <v>0</v>
      </c>
      <c r="M218" s="61">
        <v>0</v>
      </c>
      <c r="N218" s="66"/>
      <c r="O218" s="66"/>
      <c r="P218" s="63">
        <v>0</v>
      </c>
      <c r="Q218" s="63" t="e">
        <f t="shared" si="3"/>
        <v>#VALUE!</v>
      </c>
      <c r="Z218" s="64"/>
      <c r="AA218" s="64"/>
      <c r="AB218" s="64"/>
    </row>
    <row r="219" spans="1:28" s="79" customFormat="1" x14ac:dyDescent="0.25">
      <c r="A219" s="97" t="s">
        <v>327</v>
      </c>
      <c r="B219" s="45" t="s">
        <v>328</v>
      </c>
      <c r="C219" s="95" t="s">
        <v>16</v>
      </c>
      <c r="D219" s="43" t="s">
        <v>223</v>
      </c>
      <c r="E219" s="112">
        <v>0</v>
      </c>
      <c r="F219" s="43" t="s">
        <v>697</v>
      </c>
      <c r="G219" s="47" t="s">
        <v>697</v>
      </c>
      <c r="H219" s="55"/>
      <c r="I219" s="59" t="b">
        <v>0</v>
      </c>
      <c r="J219" s="59" t="b">
        <v>0</v>
      </c>
      <c r="K219" s="60">
        <v>-105.62226999999999</v>
      </c>
      <c r="L219" s="61">
        <v>0</v>
      </c>
      <c r="M219" s="61">
        <v>-96.849432000000007</v>
      </c>
      <c r="N219" s="66"/>
      <c r="O219" s="66"/>
      <c r="P219" s="63">
        <v>0</v>
      </c>
      <c r="Q219" s="63" t="e">
        <f t="shared" si="3"/>
        <v>#VALUE!</v>
      </c>
      <c r="Z219" s="64"/>
      <c r="AA219" s="64"/>
      <c r="AB219" s="64"/>
    </row>
    <row r="220" spans="1:28" s="79" customFormat="1" ht="20.100000000000001" customHeight="1" x14ac:dyDescent="0.25">
      <c r="A220" s="97" t="s">
        <v>329</v>
      </c>
      <c r="B220" s="45" t="s">
        <v>107</v>
      </c>
      <c r="C220" s="95" t="s">
        <v>223</v>
      </c>
      <c r="D220" s="43" t="s">
        <v>223</v>
      </c>
      <c r="E220" s="112">
        <v>0</v>
      </c>
      <c r="F220" s="43" t="s">
        <v>697</v>
      </c>
      <c r="G220" s="47" t="s">
        <v>697</v>
      </c>
      <c r="H220" s="68"/>
      <c r="I220" s="59" t="b">
        <v>0</v>
      </c>
      <c r="J220" s="59" t="b">
        <v>0</v>
      </c>
      <c r="K220" s="60">
        <v>0</v>
      </c>
      <c r="L220" s="61">
        <v>0</v>
      </c>
      <c r="M220" s="61">
        <v>0</v>
      </c>
      <c r="N220" s="66"/>
      <c r="O220" s="66"/>
      <c r="P220" s="63">
        <v>0</v>
      </c>
      <c r="Q220" s="63" t="e">
        <f t="shared" si="3"/>
        <v>#VALUE!</v>
      </c>
      <c r="Z220" s="64"/>
      <c r="AA220" s="64"/>
      <c r="AB220" s="64"/>
    </row>
    <row r="221" spans="1:28" s="79" customFormat="1" ht="31.5" x14ac:dyDescent="0.25">
      <c r="A221" s="97" t="s">
        <v>330</v>
      </c>
      <c r="B221" s="45" t="s">
        <v>331</v>
      </c>
      <c r="C221" s="95" t="s">
        <v>16</v>
      </c>
      <c r="D221" s="43" t="s">
        <v>223</v>
      </c>
      <c r="E221" s="112">
        <v>0</v>
      </c>
      <c r="F221" s="43" t="s">
        <v>697</v>
      </c>
      <c r="G221" s="47" t="s">
        <v>697</v>
      </c>
      <c r="H221" s="68"/>
      <c r="I221" s="59" t="b">
        <v>0</v>
      </c>
      <c r="J221" s="59" t="b">
        <v>0</v>
      </c>
      <c r="K221" s="60">
        <v>0</v>
      </c>
      <c r="L221" s="61">
        <v>0</v>
      </c>
      <c r="M221" s="61">
        <v>0</v>
      </c>
      <c r="N221" s="66"/>
      <c r="O221" s="66"/>
      <c r="P221" s="63">
        <v>0</v>
      </c>
      <c r="Q221" s="63" t="e">
        <f t="shared" si="3"/>
        <v>#VALUE!</v>
      </c>
      <c r="Z221" s="64"/>
      <c r="AA221" s="64"/>
      <c r="AB221" s="64"/>
    </row>
    <row r="222" spans="1:28" s="79" customFormat="1" ht="20.100000000000001" customHeight="1" x14ac:dyDescent="0.25">
      <c r="A222" s="97" t="s">
        <v>332</v>
      </c>
      <c r="B222" s="55" t="s">
        <v>333</v>
      </c>
      <c r="C222" s="95" t="s">
        <v>16</v>
      </c>
      <c r="D222" s="43" t="s">
        <v>223</v>
      </c>
      <c r="E222" s="112">
        <v>0</v>
      </c>
      <c r="F222" s="43" t="s">
        <v>697</v>
      </c>
      <c r="G222" s="47" t="s">
        <v>697</v>
      </c>
      <c r="H222" s="55"/>
      <c r="I222" s="59" t="b">
        <v>0</v>
      </c>
      <c r="J222" s="59" t="b">
        <v>0</v>
      </c>
      <c r="K222" s="60">
        <v>6.49193</v>
      </c>
      <c r="L222" s="61">
        <v>6.49193</v>
      </c>
      <c r="M222" s="61">
        <v>-6085.9514127773673</v>
      </c>
      <c r="N222" s="66"/>
      <c r="O222" s="66" t="s">
        <v>693</v>
      </c>
      <c r="P222" s="63">
        <v>8.3475699999999993</v>
      </c>
      <c r="Q222" s="63" t="e">
        <f t="shared" si="3"/>
        <v>#VALUE!</v>
      </c>
      <c r="Z222" s="64"/>
      <c r="AA222" s="64"/>
      <c r="AB222" s="64"/>
    </row>
    <row r="223" spans="1:28" s="79" customFormat="1" ht="20.100000000000001" customHeight="1" x14ac:dyDescent="0.25">
      <c r="A223" s="97" t="s">
        <v>334</v>
      </c>
      <c r="B223" s="45" t="s">
        <v>335</v>
      </c>
      <c r="C223" s="95" t="s">
        <v>16</v>
      </c>
      <c r="D223" s="43" t="s">
        <v>223</v>
      </c>
      <c r="E223" s="112">
        <v>0</v>
      </c>
      <c r="F223" s="43" t="s">
        <v>697</v>
      </c>
      <c r="G223" s="47" t="s">
        <v>697</v>
      </c>
      <c r="H223" s="55"/>
      <c r="I223" s="59" t="b">
        <v>0</v>
      </c>
      <c r="J223" s="59" t="b">
        <v>0</v>
      </c>
      <c r="K223" s="60">
        <v>6.49193</v>
      </c>
      <c r="L223" s="61">
        <v>6.49193</v>
      </c>
      <c r="M223" s="61">
        <v>-4.7480675999999988</v>
      </c>
      <c r="N223" s="66"/>
      <c r="O223" s="66"/>
      <c r="P223" s="63">
        <v>8.3475699999999993</v>
      </c>
      <c r="Q223" s="63" t="e">
        <f t="shared" si="3"/>
        <v>#VALUE!</v>
      </c>
      <c r="Z223" s="64"/>
      <c r="AA223" s="64"/>
      <c r="AB223" s="64"/>
    </row>
    <row r="224" spans="1:28" s="79" customFormat="1" ht="20.100000000000001" customHeight="1" x14ac:dyDescent="0.25">
      <c r="A224" s="97" t="s">
        <v>336</v>
      </c>
      <c r="B224" s="45" t="s">
        <v>337</v>
      </c>
      <c r="C224" s="95" t="s">
        <v>16</v>
      </c>
      <c r="D224" s="43" t="s">
        <v>223</v>
      </c>
      <c r="E224" s="112">
        <v>0</v>
      </c>
      <c r="F224" s="43" t="s">
        <v>697</v>
      </c>
      <c r="G224" s="47" t="s">
        <v>697</v>
      </c>
      <c r="H224" s="68"/>
      <c r="I224" s="59" t="b">
        <v>0</v>
      </c>
      <c r="J224" s="59" t="b">
        <v>0</v>
      </c>
      <c r="K224" s="60">
        <v>0</v>
      </c>
      <c r="L224" s="61">
        <v>0</v>
      </c>
      <c r="M224" s="61">
        <v>0</v>
      </c>
      <c r="N224" s="66"/>
      <c r="O224" s="66"/>
      <c r="P224" s="63">
        <v>0</v>
      </c>
      <c r="Q224" s="63" t="e">
        <f t="shared" si="3"/>
        <v>#VALUE!</v>
      </c>
      <c r="Z224" s="64"/>
      <c r="AA224" s="64"/>
      <c r="AB224" s="64"/>
    </row>
    <row r="225" spans="1:28" s="79" customFormat="1" ht="20.100000000000001" customHeight="1" x14ac:dyDescent="0.25">
      <c r="A225" s="97" t="s">
        <v>338</v>
      </c>
      <c r="B225" s="48" t="s">
        <v>339</v>
      </c>
      <c r="C225" s="95" t="s">
        <v>16</v>
      </c>
      <c r="D225" s="43" t="s">
        <v>223</v>
      </c>
      <c r="E225" s="112">
        <v>0</v>
      </c>
      <c r="F225" s="43" t="s">
        <v>697</v>
      </c>
      <c r="G225" s="47" t="s">
        <v>697</v>
      </c>
      <c r="H225" s="68"/>
      <c r="I225" s="59" t="b">
        <v>0</v>
      </c>
      <c r="J225" s="59" t="b">
        <v>0</v>
      </c>
      <c r="K225" s="60">
        <v>0</v>
      </c>
      <c r="L225" s="61">
        <v>0</v>
      </c>
      <c r="M225" s="61">
        <v>0</v>
      </c>
      <c r="N225" s="66"/>
      <c r="O225" s="66"/>
      <c r="P225" s="63">
        <v>0</v>
      </c>
      <c r="Q225" s="63" t="e">
        <f t="shared" si="3"/>
        <v>#VALUE!</v>
      </c>
      <c r="Z225" s="64"/>
      <c r="AA225" s="64"/>
      <c r="AB225" s="64"/>
    </row>
    <row r="226" spans="1:28" s="79" customFormat="1" ht="20.100000000000001" customHeight="1" x14ac:dyDescent="0.25">
      <c r="A226" s="97" t="s">
        <v>340</v>
      </c>
      <c r="B226" s="48" t="s">
        <v>341</v>
      </c>
      <c r="C226" s="95" t="s">
        <v>16</v>
      </c>
      <c r="D226" s="43" t="s">
        <v>223</v>
      </c>
      <c r="E226" s="112">
        <v>0</v>
      </c>
      <c r="F226" s="43" t="s">
        <v>697</v>
      </c>
      <c r="G226" s="47" t="s">
        <v>697</v>
      </c>
      <c r="H226" s="68"/>
      <c r="I226" s="59" t="b">
        <v>0</v>
      </c>
      <c r="J226" s="59" t="b">
        <v>0</v>
      </c>
      <c r="K226" s="60">
        <v>0</v>
      </c>
      <c r="L226" s="61">
        <v>0</v>
      </c>
      <c r="M226" s="61">
        <v>0</v>
      </c>
      <c r="N226" s="66"/>
      <c r="O226" s="66"/>
      <c r="P226" s="63">
        <v>0</v>
      </c>
      <c r="Q226" s="63" t="e">
        <f t="shared" si="3"/>
        <v>#VALUE!</v>
      </c>
      <c r="Z226" s="64"/>
      <c r="AA226" s="64"/>
      <c r="AB226" s="64"/>
    </row>
    <row r="227" spans="1:28" s="79" customFormat="1" ht="20.100000000000001" customHeight="1" x14ac:dyDescent="0.25">
      <c r="A227" s="97" t="s">
        <v>342</v>
      </c>
      <c r="B227" s="48" t="s">
        <v>343</v>
      </c>
      <c r="C227" s="95" t="s">
        <v>16</v>
      </c>
      <c r="D227" s="43" t="s">
        <v>223</v>
      </c>
      <c r="E227" s="112">
        <v>0</v>
      </c>
      <c r="F227" s="43" t="s">
        <v>697</v>
      </c>
      <c r="G227" s="47" t="s">
        <v>697</v>
      </c>
      <c r="H227" s="68"/>
      <c r="I227" s="59" t="b">
        <v>0</v>
      </c>
      <c r="J227" s="59" t="b">
        <v>0</v>
      </c>
      <c r="K227" s="60">
        <v>0</v>
      </c>
      <c r="L227" s="61">
        <v>0</v>
      </c>
      <c r="M227" s="61">
        <v>0</v>
      </c>
      <c r="N227" s="66"/>
      <c r="O227" s="66"/>
      <c r="P227" s="63">
        <v>0</v>
      </c>
      <c r="Q227" s="63" t="e">
        <f t="shared" si="3"/>
        <v>#VALUE!</v>
      </c>
      <c r="Z227" s="64"/>
      <c r="AA227" s="64"/>
      <c r="AB227" s="64"/>
    </row>
    <row r="228" spans="1:28" s="79" customFormat="1" ht="20.100000000000001" customHeight="1" x14ac:dyDescent="0.25">
      <c r="A228" s="97" t="s">
        <v>344</v>
      </c>
      <c r="B228" s="45" t="s">
        <v>345</v>
      </c>
      <c r="C228" s="95" t="s">
        <v>16</v>
      </c>
      <c r="D228" s="43" t="s">
        <v>223</v>
      </c>
      <c r="E228" s="112">
        <v>0</v>
      </c>
      <c r="F228" s="43" t="s">
        <v>697</v>
      </c>
      <c r="G228" s="47" t="s">
        <v>697</v>
      </c>
      <c r="H228" s="68"/>
      <c r="I228" s="59" t="b">
        <v>0</v>
      </c>
      <c r="J228" s="59" t="b">
        <v>0</v>
      </c>
      <c r="K228" s="60">
        <v>0</v>
      </c>
      <c r="L228" s="61">
        <v>0</v>
      </c>
      <c r="M228" s="61">
        <v>0</v>
      </c>
      <c r="N228" s="66"/>
      <c r="O228" s="66"/>
      <c r="P228" s="63">
        <v>0</v>
      </c>
      <c r="Q228" s="63" t="e">
        <f t="shared" si="3"/>
        <v>#VALUE!</v>
      </c>
      <c r="Z228" s="64"/>
      <c r="AA228" s="64"/>
      <c r="AB228" s="64"/>
    </row>
    <row r="229" spans="1:28" s="79" customFormat="1" ht="20.100000000000001" customHeight="1" x14ac:dyDescent="0.25">
      <c r="A229" s="97" t="s">
        <v>346</v>
      </c>
      <c r="B229" s="45" t="s">
        <v>347</v>
      </c>
      <c r="C229" s="95" t="s">
        <v>16</v>
      </c>
      <c r="D229" s="43" t="s">
        <v>223</v>
      </c>
      <c r="E229" s="112">
        <v>0</v>
      </c>
      <c r="F229" s="43" t="s">
        <v>697</v>
      </c>
      <c r="G229" s="47" t="s">
        <v>697</v>
      </c>
      <c r="H229" s="68"/>
      <c r="I229" s="59" t="b">
        <v>0</v>
      </c>
      <c r="J229" s="59" t="b">
        <v>0</v>
      </c>
      <c r="K229" s="60">
        <v>0</v>
      </c>
      <c r="L229" s="61">
        <v>0</v>
      </c>
      <c r="M229" s="61">
        <v>0</v>
      </c>
      <c r="N229" s="66"/>
      <c r="O229" s="66"/>
      <c r="P229" s="63">
        <v>0</v>
      </c>
      <c r="Q229" s="63" t="e">
        <f t="shared" si="3"/>
        <v>#VALUE!</v>
      </c>
      <c r="Z229" s="64"/>
      <c r="AA229" s="64"/>
      <c r="AB229" s="64"/>
    </row>
    <row r="230" spans="1:28" s="79" customFormat="1" ht="20.100000000000001" customHeight="1" x14ac:dyDescent="0.25">
      <c r="A230" s="97" t="s">
        <v>348</v>
      </c>
      <c r="B230" s="48" t="s">
        <v>349</v>
      </c>
      <c r="C230" s="95" t="s">
        <v>16</v>
      </c>
      <c r="D230" s="43" t="s">
        <v>223</v>
      </c>
      <c r="E230" s="112">
        <v>0</v>
      </c>
      <c r="F230" s="43" t="s">
        <v>697</v>
      </c>
      <c r="G230" s="47" t="s">
        <v>697</v>
      </c>
      <c r="H230" s="68"/>
      <c r="I230" s="59" t="b">
        <v>0</v>
      </c>
      <c r="J230" s="59" t="b">
        <v>0</v>
      </c>
      <c r="K230" s="60">
        <v>0</v>
      </c>
      <c r="L230" s="61">
        <v>0</v>
      </c>
      <c r="M230" s="61">
        <v>0</v>
      </c>
      <c r="N230" s="66"/>
      <c r="O230" s="66"/>
      <c r="P230" s="63">
        <v>0</v>
      </c>
      <c r="Q230" s="63" t="e">
        <f t="shared" si="3"/>
        <v>#VALUE!</v>
      </c>
      <c r="Z230" s="64"/>
      <c r="AA230" s="64"/>
      <c r="AB230" s="64"/>
    </row>
    <row r="231" spans="1:28" s="79" customFormat="1" ht="20.100000000000001" customHeight="1" x14ac:dyDescent="0.25">
      <c r="A231" s="97" t="s">
        <v>350</v>
      </c>
      <c r="B231" s="48" t="s">
        <v>351</v>
      </c>
      <c r="C231" s="95" t="s">
        <v>16</v>
      </c>
      <c r="D231" s="43" t="s">
        <v>223</v>
      </c>
      <c r="E231" s="112">
        <v>0</v>
      </c>
      <c r="F231" s="43" t="s">
        <v>697</v>
      </c>
      <c r="G231" s="47" t="s">
        <v>697</v>
      </c>
      <c r="H231" s="68"/>
      <c r="I231" s="59" t="b">
        <v>0</v>
      </c>
      <c r="J231" s="59" t="b">
        <v>0</v>
      </c>
      <c r="K231" s="60">
        <v>0</v>
      </c>
      <c r="L231" s="61">
        <v>0</v>
      </c>
      <c r="M231" s="61">
        <v>0</v>
      </c>
      <c r="N231" s="66"/>
      <c r="O231" s="66"/>
      <c r="P231" s="63">
        <v>0</v>
      </c>
      <c r="Q231" s="63" t="e">
        <f t="shared" si="3"/>
        <v>#VALUE!</v>
      </c>
      <c r="Z231" s="64"/>
      <c r="AA231" s="64"/>
      <c r="AB231" s="64"/>
    </row>
    <row r="232" spans="1:28" s="79" customFormat="1" ht="20.100000000000001" customHeight="1" x14ac:dyDescent="0.25">
      <c r="A232" s="97" t="s">
        <v>352</v>
      </c>
      <c r="B232" s="45" t="s">
        <v>353</v>
      </c>
      <c r="C232" s="95" t="s">
        <v>16</v>
      </c>
      <c r="D232" s="43" t="s">
        <v>223</v>
      </c>
      <c r="E232" s="112">
        <v>0</v>
      </c>
      <c r="F232" s="43" t="s">
        <v>697</v>
      </c>
      <c r="G232" s="47" t="s">
        <v>697</v>
      </c>
      <c r="H232" s="68"/>
      <c r="I232" s="59" t="b">
        <v>0</v>
      </c>
      <c r="J232" s="59" t="b">
        <v>0</v>
      </c>
      <c r="K232" s="60">
        <v>0</v>
      </c>
      <c r="L232" s="61">
        <v>0</v>
      </c>
      <c r="M232" s="61">
        <v>0</v>
      </c>
      <c r="N232" s="66"/>
      <c r="O232" s="66"/>
      <c r="P232" s="63">
        <v>0</v>
      </c>
      <c r="Q232" s="63" t="e">
        <f t="shared" si="3"/>
        <v>#VALUE!</v>
      </c>
      <c r="Z232" s="64"/>
      <c r="AA232" s="64"/>
      <c r="AB232" s="64"/>
    </row>
    <row r="233" spans="1:28" s="79" customFormat="1" ht="20.100000000000001" customHeight="1" x14ac:dyDescent="0.25">
      <c r="A233" s="97" t="s">
        <v>354</v>
      </c>
      <c r="B233" s="45" t="s">
        <v>355</v>
      </c>
      <c r="C233" s="95" t="s">
        <v>16</v>
      </c>
      <c r="D233" s="43" t="s">
        <v>223</v>
      </c>
      <c r="E233" s="112">
        <v>0</v>
      </c>
      <c r="F233" s="43" t="s">
        <v>697</v>
      </c>
      <c r="G233" s="47" t="s">
        <v>697</v>
      </c>
      <c r="H233" s="68"/>
      <c r="I233" s="59" t="b">
        <v>0</v>
      </c>
      <c r="J233" s="59" t="e">
        <v>#REF!</v>
      </c>
      <c r="K233" s="60">
        <v>0</v>
      </c>
      <c r="L233" s="61">
        <v>0</v>
      </c>
      <c r="M233" s="61">
        <v>0</v>
      </c>
      <c r="N233" s="66"/>
      <c r="O233" s="66"/>
      <c r="P233" s="63">
        <v>0</v>
      </c>
      <c r="Q233" s="63" t="e">
        <f t="shared" si="3"/>
        <v>#VALUE!</v>
      </c>
      <c r="Z233" s="64"/>
      <c r="AA233" s="64"/>
      <c r="AB233" s="64"/>
    </row>
    <row r="234" spans="1:28" s="79" customFormat="1" x14ac:dyDescent="0.25">
      <c r="A234" s="97" t="s">
        <v>356</v>
      </c>
      <c r="B234" s="45" t="s">
        <v>357</v>
      </c>
      <c r="C234" s="95" t="s">
        <v>16</v>
      </c>
      <c r="D234" s="43" t="s">
        <v>223</v>
      </c>
      <c r="E234" s="112">
        <v>0</v>
      </c>
      <c r="F234" s="43" t="s">
        <v>697</v>
      </c>
      <c r="G234" s="47" t="s">
        <v>697</v>
      </c>
      <c r="H234" s="101"/>
      <c r="I234" s="59" t="b">
        <v>0</v>
      </c>
      <c r="J234" s="59" t="b">
        <v>0</v>
      </c>
      <c r="K234" s="60">
        <v>0</v>
      </c>
      <c r="L234" s="61">
        <v>0</v>
      </c>
      <c r="M234" s="61">
        <v>-6081.2033451773677</v>
      </c>
      <c r="N234" s="66"/>
      <c r="O234" s="66"/>
      <c r="P234" s="63">
        <v>0</v>
      </c>
      <c r="Q234" s="63" t="e">
        <f t="shared" si="3"/>
        <v>#VALUE!</v>
      </c>
      <c r="Z234" s="64"/>
      <c r="AA234" s="64"/>
      <c r="AB234" s="64"/>
    </row>
    <row r="235" spans="1:28" s="79" customFormat="1" ht="20.100000000000001" customHeight="1" x14ac:dyDescent="0.25">
      <c r="A235" s="97" t="s">
        <v>358</v>
      </c>
      <c r="B235" s="55" t="s">
        <v>359</v>
      </c>
      <c r="C235" s="95" t="s">
        <v>16</v>
      </c>
      <c r="D235" s="43" t="s">
        <v>223</v>
      </c>
      <c r="E235" s="112">
        <v>0</v>
      </c>
      <c r="F235" s="43" t="s">
        <v>697</v>
      </c>
      <c r="G235" s="47" t="s">
        <v>697</v>
      </c>
      <c r="H235" s="55"/>
      <c r="I235" s="59" t="b">
        <v>0</v>
      </c>
      <c r="J235" s="59" t="b">
        <v>0</v>
      </c>
      <c r="K235" s="60">
        <v>0</v>
      </c>
      <c r="L235" s="61">
        <v>1.6799999999999999E-3</v>
      </c>
      <c r="M235" s="61">
        <v>-6028.8016651773678</v>
      </c>
      <c r="N235" s="66"/>
      <c r="O235" s="66"/>
      <c r="P235" s="63">
        <v>1.6799999999999999E-3</v>
      </c>
      <c r="Q235" s="63" t="e">
        <f t="shared" si="3"/>
        <v>#VALUE!</v>
      </c>
      <c r="Z235" s="64"/>
      <c r="AA235" s="64"/>
      <c r="AB235" s="64"/>
    </row>
    <row r="236" spans="1:28" s="79" customFormat="1" ht="20.100000000000001" customHeight="1" x14ac:dyDescent="0.25">
      <c r="A236" s="97" t="s">
        <v>360</v>
      </c>
      <c r="B236" s="45" t="s">
        <v>361</v>
      </c>
      <c r="C236" s="95" t="s">
        <v>16</v>
      </c>
      <c r="D236" s="43" t="s">
        <v>223</v>
      </c>
      <c r="E236" s="112">
        <v>0</v>
      </c>
      <c r="F236" s="43" t="s">
        <v>697</v>
      </c>
      <c r="G236" s="47" t="s">
        <v>697</v>
      </c>
      <c r="H236" s="68"/>
      <c r="I236" s="59" t="b">
        <v>0</v>
      </c>
      <c r="J236" s="59" t="b">
        <v>0</v>
      </c>
      <c r="K236" s="60">
        <v>0</v>
      </c>
      <c r="L236" s="61">
        <v>0</v>
      </c>
      <c r="M236" s="61">
        <v>0</v>
      </c>
      <c r="N236" s="66"/>
      <c r="O236" s="66"/>
      <c r="P236" s="63">
        <v>0</v>
      </c>
      <c r="Q236" s="63" t="e">
        <f t="shared" si="3"/>
        <v>#VALUE!</v>
      </c>
      <c r="Z236" s="64"/>
      <c r="AA236" s="64"/>
      <c r="AB236" s="64"/>
    </row>
    <row r="237" spans="1:28" s="79" customFormat="1" ht="20.100000000000001" customHeight="1" x14ac:dyDescent="0.25">
      <c r="A237" s="97" t="s">
        <v>362</v>
      </c>
      <c r="B237" s="48" t="s">
        <v>339</v>
      </c>
      <c r="C237" s="95" t="s">
        <v>16</v>
      </c>
      <c r="D237" s="43" t="s">
        <v>223</v>
      </c>
      <c r="E237" s="112">
        <v>0</v>
      </c>
      <c r="F237" s="43" t="s">
        <v>697</v>
      </c>
      <c r="G237" s="47" t="s">
        <v>697</v>
      </c>
      <c r="H237" s="68"/>
      <c r="I237" s="59" t="b">
        <v>0</v>
      </c>
      <c r="J237" s="59" t="b">
        <v>0</v>
      </c>
      <c r="K237" s="60">
        <v>0</v>
      </c>
      <c r="L237" s="61">
        <v>0</v>
      </c>
      <c r="M237" s="61">
        <v>0</v>
      </c>
      <c r="N237" s="66"/>
      <c r="O237" s="66"/>
      <c r="P237" s="63">
        <v>0</v>
      </c>
      <c r="Q237" s="63" t="e">
        <f t="shared" si="3"/>
        <v>#VALUE!</v>
      </c>
      <c r="Z237" s="64"/>
      <c r="AA237" s="64"/>
      <c r="AB237" s="64"/>
    </row>
    <row r="238" spans="1:28" s="79" customFormat="1" ht="20.100000000000001" customHeight="1" x14ac:dyDescent="0.25">
      <c r="A238" s="97" t="s">
        <v>363</v>
      </c>
      <c r="B238" s="48" t="s">
        <v>341</v>
      </c>
      <c r="C238" s="95" t="s">
        <v>16</v>
      </c>
      <c r="D238" s="43" t="s">
        <v>223</v>
      </c>
      <c r="E238" s="112">
        <v>0</v>
      </c>
      <c r="F238" s="43" t="s">
        <v>697</v>
      </c>
      <c r="G238" s="47" t="s">
        <v>697</v>
      </c>
      <c r="H238" s="68"/>
      <c r="I238" s="59" t="b">
        <v>0</v>
      </c>
      <c r="J238" s="59" t="b">
        <v>0</v>
      </c>
      <c r="K238" s="60">
        <v>0</v>
      </c>
      <c r="L238" s="61">
        <v>0</v>
      </c>
      <c r="M238" s="61">
        <v>0</v>
      </c>
      <c r="N238" s="66"/>
      <c r="O238" s="66"/>
      <c r="P238" s="63">
        <v>0</v>
      </c>
      <c r="Q238" s="63" t="e">
        <f t="shared" si="3"/>
        <v>#VALUE!</v>
      </c>
      <c r="Z238" s="64"/>
      <c r="AA238" s="64"/>
      <c r="AB238" s="64"/>
    </row>
    <row r="239" spans="1:28" s="79" customFormat="1" ht="20.100000000000001" customHeight="1" x14ac:dyDescent="0.25">
      <c r="A239" s="97" t="s">
        <v>364</v>
      </c>
      <c r="B239" s="48" t="s">
        <v>343</v>
      </c>
      <c r="C239" s="95" t="s">
        <v>16</v>
      </c>
      <c r="D239" s="43" t="s">
        <v>223</v>
      </c>
      <c r="E239" s="112">
        <v>0</v>
      </c>
      <c r="F239" s="43" t="s">
        <v>697</v>
      </c>
      <c r="G239" s="47" t="s">
        <v>697</v>
      </c>
      <c r="H239" s="68"/>
      <c r="I239" s="59" t="b">
        <v>0</v>
      </c>
      <c r="J239" s="59" t="b">
        <v>0</v>
      </c>
      <c r="K239" s="60">
        <v>0</v>
      </c>
      <c r="L239" s="61">
        <v>0</v>
      </c>
      <c r="M239" s="61">
        <v>0</v>
      </c>
      <c r="N239" s="66"/>
      <c r="O239" s="66"/>
      <c r="P239" s="63">
        <v>0</v>
      </c>
      <c r="Q239" s="63" t="e">
        <f t="shared" si="3"/>
        <v>#VALUE!</v>
      </c>
      <c r="Z239" s="64"/>
      <c r="AA239" s="64"/>
      <c r="AB239" s="64"/>
    </row>
    <row r="240" spans="1:28" s="79" customFormat="1" ht="20.100000000000001" customHeight="1" x14ac:dyDescent="0.25">
      <c r="A240" s="97" t="s">
        <v>365</v>
      </c>
      <c r="B240" s="45" t="s">
        <v>219</v>
      </c>
      <c r="C240" s="95" t="s">
        <v>16</v>
      </c>
      <c r="D240" s="43" t="s">
        <v>223</v>
      </c>
      <c r="E240" s="112">
        <v>0</v>
      </c>
      <c r="F240" s="43" t="s">
        <v>697</v>
      </c>
      <c r="G240" s="47" t="s">
        <v>697</v>
      </c>
      <c r="H240" s="68"/>
      <c r="I240" s="59" t="b">
        <v>0</v>
      </c>
      <c r="J240" s="59" t="b">
        <v>0</v>
      </c>
      <c r="K240" s="60">
        <v>0</v>
      </c>
      <c r="L240" s="61">
        <v>1.6799999999999999E-3</v>
      </c>
      <c r="M240" s="61">
        <v>1.6799999999999999E-3</v>
      </c>
      <c r="N240" s="88"/>
      <c r="O240" s="66"/>
      <c r="P240" s="63">
        <v>1.6799999999999999E-3</v>
      </c>
      <c r="Q240" s="63" t="e">
        <f t="shared" si="3"/>
        <v>#VALUE!</v>
      </c>
      <c r="Z240" s="64"/>
      <c r="AA240" s="64"/>
      <c r="AB240" s="64"/>
    </row>
    <row r="241" spans="1:28" s="79" customFormat="1" x14ac:dyDescent="0.25">
      <c r="A241" s="97" t="s">
        <v>366</v>
      </c>
      <c r="B241" s="45" t="s">
        <v>367</v>
      </c>
      <c r="C241" s="95" t="s">
        <v>16</v>
      </c>
      <c r="D241" s="43" t="s">
        <v>223</v>
      </c>
      <c r="E241" s="112">
        <v>0</v>
      </c>
      <c r="F241" s="43" t="s">
        <v>697</v>
      </c>
      <c r="G241" s="47" t="s">
        <v>697</v>
      </c>
      <c r="H241" s="101"/>
      <c r="I241" s="59" t="b">
        <v>0</v>
      </c>
      <c r="J241" s="59" t="b">
        <v>0</v>
      </c>
      <c r="K241" s="60">
        <v>0</v>
      </c>
      <c r="L241" s="61">
        <v>0</v>
      </c>
      <c r="M241" s="61">
        <v>-6028.8033451773681</v>
      </c>
      <c r="N241" s="66"/>
      <c r="O241" s="66"/>
      <c r="P241" s="63">
        <v>0</v>
      </c>
      <c r="Q241" s="63" t="e">
        <f t="shared" si="3"/>
        <v>#VALUE!</v>
      </c>
      <c r="Z241" s="64"/>
      <c r="AA241" s="64"/>
      <c r="AB241" s="64"/>
    </row>
    <row r="242" spans="1:28" s="79" customFormat="1" ht="39.950000000000003" customHeight="1" x14ac:dyDescent="0.25">
      <c r="A242" s="97" t="s">
        <v>368</v>
      </c>
      <c r="B242" s="55" t="s">
        <v>369</v>
      </c>
      <c r="C242" s="95" t="s">
        <v>16</v>
      </c>
      <c r="D242" s="43">
        <v>37.729999999999997</v>
      </c>
      <c r="E242" s="112">
        <v>0</v>
      </c>
      <c r="F242" s="43" t="s">
        <v>697</v>
      </c>
      <c r="G242" s="47" t="s">
        <v>697</v>
      </c>
      <c r="H242" s="101"/>
      <c r="I242" s="59" t="b">
        <v>0</v>
      </c>
      <c r="J242" s="59" t="b">
        <v>0</v>
      </c>
      <c r="K242" s="60">
        <v>-268.74792494000133</v>
      </c>
      <c r="L242" s="61">
        <v>265.40368469967837</v>
      </c>
      <c r="M242" s="61">
        <v>-152.39095011768973</v>
      </c>
      <c r="N242" s="66"/>
      <c r="O242" s="66"/>
      <c r="P242" s="63">
        <v>210.15944644513888</v>
      </c>
      <c r="Q242" s="63">
        <f t="shared" si="3"/>
        <v>172.42944644513889</v>
      </c>
      <c r="Z242" s="64"/>
      <c r="AA242" s="64"/>
      <c r="AB242" s="64"/>
    </row>
    <row r="243" spans="1:28" s="79" customFormat="1" ht="39.950000000000003" customHeight="1" x14ac:dyDescent="0.25">
      <c r="A243" s="97" t="s">
        <v>370</v>
      </c>
      <c r="B243" s="55" t="s">
        <v>371</v>
      </c>
      <c r="C243" s="95" t="s">
        <v>16</v>
      </c>
      <c r="D243" s="43">
        <v>2.87</v>
      </c>
      <c r="E243" s="112">
        <v>0</v>
      </c>
      <c r="F243" s="43" t="s">
        <v>697</v>
      </c>
      <c r="G243" s="47" t="s">
        <v>697</v>
      </c>
      <c r="H243" s="55"/>
      <c r="I243" s="59" t="b">
        <v>0</v>
      </c>
      <c r="J243" s="59" t="b">
        <v>0</v>
      </c>
      <c r="K243" s="60">
        <v>310.71310677243611</v>
      </c>
      <c r="L243" s="61">
        <v>-219.21474322756393</v>
      </c>
      <c r="M243" s="61">
        <v>249.52654641243618</v>
      </c>
      <c r="N243" s="66" t="e">
        <f>D243-D244-D245</f>
        <v>#VALUE!</v>
      </c>
      <c r="O243" s="66">
        <f>E243-E244-E245</f>
        <v>0</v>
      </c>
      <c r="P243" s="63">
        <v>-459.67157841531582</v>
      </c>
      <c r="Q243" s="63">
        <f t="shared" si="3"/>
        <v>-462.54157841531583</v>
      </c>
      <c r="Z243" s="64"/>
      <c r="AA243" s="64"/>
      <c r="AB243" s="64"/>
    </row>
    <row r="244" spans="1:28" s="79" customFormat="1" ht="39.950000000000003" customHeight="1" x14ac:dyDescent="0.25">
      <c r="A244" s="97" t="s">
        <v>372</v>
      </c>
      <c r="B244" s="55" t="s">
        <v>373</v>
      </c>
      <c r="C244" s="95" t="s">
        <v>16</v>
      </c>
      <c r="D244" s="43" t="s">
        <v>223</v>
      </c>
      <c r="E244" s="112">
        <v>0</v>
      </c>
      <c r="F244" s="43" t="s">
        <v>697</v>
      </c>
      <c r="G244" s="47" t="s">
        <v>697</v>
      </c>
      <c r="H244" s="55"/>
      <c r="I244" s="59" t="b">
        <v>0</v>
      </c>
      <c r="J244" s="59" t="b">
        <v>0</v>
      </c>
      <c r="K244" s="60">
        <v>-219.21474322756393</v>
      </c>
      <c r="L244" s="61">
        <v>-219.21474322756393</v>
      </c>
      <c r="M244" s="61">
        <v>-219.21474322756393</v>
      </c>
      <c r="N244" s="66"/>
      <c r="O244" s="66"/>
      <c r="P244" s="63">
        <v>0</v>
      </c>
      <c r="Q244" s="63" t="e">
        <f t="shared" si="3"/>
        <v>#VALUE!</v>
      </c>
      <c r="Z244" s="64"/>
      <c r="AA244" s="64"/>
      <c r="AB244" s="64"/>
    </row>
    <row r="245" spans="1:28" s="79" customFormat="1" ht="20.100000000000001" customHeight="1" x14ac:dyDescent="0.25">
      <c r="A245" s="97" t="s">
        <v>374</v>
      </c>
      <c r="B245" s="45" t="s">
        <v>375</v>
      </c>
      <c r="C245" s="95" t="s">
        <v>16</v>
      </c>
      <c r="D245" s="43" t="s">
        <v>223</v>
      </c>
      <c r="E245" s="112">
        <v>0</v>
      </c>
      <c r="F245" s="43" t="s">
        <v>697</v>
      </c>
      <c r="G245" s="47" t="s">
        <v>697</v>
      </c>
      <c r="H245" s="68"/>
      <c r="I245" s="59" t="b">
        <v>0</v>
      </c>
      <c r="J245" s="59" t="b">
        <v>0</v>
      </c>
      <c r="K245" s="60">
        <v>0</v>
      </c>
      <c r="L245" s="61">
        <v>0</v>
      </c>
      <c r="M245" s="61">
        <v>0</v>
      </c>
      <c r="N245" s="66"/>
      <c r="O245" s="66"/>
      <c r="P245" s="63">
        <v>0</v>
      </c>
      <c r="Q245" s="63" t="e">
        <f t="shared" si="3"/>
        <v>#VALUE!</v>
      </c>
      <c r="Z245" s="64"/>
      <c r="AA245" s="64"/>
      <c r="AB245" s="64"/>
    </row>
    <row r="246" spans="1:28" s="79" customFormat="1" ht="39.950000000000003" customHeight="1" x14ac:dyDescent="0.25">
      <c r="A246" s="97" t="s">
        <v>376</v>
      </c>
      <c r="B246" s="55" t="s">
        <v>377</v>
      </c>
      <c r="C246" s="95" t="s">
        <v>16</v>
      </c>
      <c r="D246" s="43" t="s">
        <v>223</v>
      </c>
      <c r="E246" s="112">
        <v>0</v>
      </c>
      <c r="F246" s="43" t="s">
        <v>697</v>
      </c>
      <c r="G246" s="47" t="s">
        <v>697</v>
      </c>
      <c r="H246" s="55"/>
      <c r="I246" s="59" t="b">
        <v>0</v>
      </c>
      <c r="J246" s="59" t="b">
        <v>0</v>
      </c>
      <c r="K246" s="60">
        <v>6.49193</v>
      </c>
      <c r="L246" s="61">
        <v>6.4902499999999996</v>
      </c>
      <c r="M246" s="61">
        <v>-57.14974759999933</v>
      </c>
      <c r="N246" s="83" t="e">
        <f>D246-D247-D248</f>
        <v>#VALUE!</v>
      </c>
      <c r="O246" s="83">
        <f>E246-E247-E248</f>
        <v>0</v>
      </c>
      <c r="P246" s="63">
        <v>8.3458899999999989</v>
      </c>
      <c r="Q246" s="63" t="e">
        <f t="shared" si="3"/>
        <v>#VALUE!</v>
      </c>
      <c r="Z246" s="64"/>
      <c r="AA246" s="64"/>
      <c r="AB246" s="64"/>
    </row>
    <row r="247" spans="1:28" s="79" customFormat="1" ht="20.100000000000001" customHeight="1" x14ac:dyDescent="0.25">
      <c r="A247" s="97" t="s">
        <v>378</v>
      </c>
      <c r="B247" s="45" t="s">
        <v>379</v>
      </c>
      <c r="C247" s="95" t="s">
        <v>16</v>
      </c>
      <c r="D247" s="43" t="s">
        <v>223</v>
      </c>
      <c r="E247" s="112">
        <v>0</v>
      </c>
      <c r="F247" s="43" t="s">
        <v>697</v>
      </c>
      <c r="G247" s="47" t="s">
        <v>697</v>
      </c>
      <c r="H247" s="68"/>
      <c r="I247" s="59" t="b">
        <v>0</v>
      </c>
      <c r="J247" s="59" t="b">
        <v>0</v>
      </c>
      <c r="K247" s="60">
        <v>0</v>
      </c>
      <c r="L247" s="61">
        <v>0</v>
      </c>
      <c r="M247" s="61">
        <v>0</v>
      </c>
      <c r="N247" s="66"/>
      <c r="O247" s="66"/>
      <c r="P247" s="63">
        <v>0</v>
      </c>
      <c r="Q247" s="63" t="e">
        <f t="shared" si="3"/>
        <v>#VALUE!</v>
      </c>
      <c r="Z247" s="64"/>
      <c r="AA247" s="64"/>
      <c r="AB247" s="64"/>
    </row>
    <row r="248" spans="1:28" s="79" customFormat="1" ht="20.100000000000001" customHeight="1" x14ac:dyDescent="0.25">
      <c r="A248" s="97" t="s">
        <v>380</v>
      </c>
      <c r="B248" s="45" t="s">
        <v>381</v>
      </c>
      <c r="C248" s="95" t="s">
        <v>16</v>
      </c>
      <c r="D248" s="43" t="s">
        <v>223</v>
      </c>
      <c r="E248" s="112">
        <v>0</v>
      </c>
      <c r="F248" s="43" t="s">
        <v>697</v>
      </c>
      <c r="G248" s="47" t="s">
        <v>697</v>
      </c>
      <c r="H248" s="55"/>
      <c r="I248" s="59" t="b">
        <v>0</v>
      </c>
      <c r="J248" s="59" t="b">
        <v>0</v>
      </c>
      <c r="K248" s="60">
        <v>6.4902499999999996</v>
      </c>
      <c r="L248" s="61">
        <v>6.4902499999999996</v>
      </c>
      <c r="M248" s="61">
        <v>6.4902499999999996</v>
      </c>
      <c r="N248" s="66"/>
      <c r="O248" s="66"/>
      <c r="P248" s="63">
        <v>0</v>
      </c>
      <c r="Q248" s="63" t="e">
        <f t="shared" si="3"/>
        <v>#VALUE!</v>
      </c>
      <c r="Z248" s="64"/>
      <c r="AA248" s="64"/>
      <c r="AB248" s="64"/>
    </row>
    <row r="249" spans="1:28" s="79" customFormat="1" ht="20.100000000000001" customHeight="1" x14ac:dyDescent="0.25">
      <c r="A249" s="97" t="s">
        <v>382</v>
      </c>
      <c r="B249" s="55" t="s">
        <v>383</v>
      </c>
      <c r="C249" s="95" t="s">
        <v>16</v>
      </c>
      <c r="D249" s="43" t="s">
        <v>223</v>
      </c>
      <c r="E249" s="112">
        <v>0</v>
      </c>
      <c r="F249" s="43" t="s">
        <v>697</v>
      </c>
      <c r="G249" s="47" t="s">
        <v>697</v>
      </c>
      <c r="H249" s="68"/>
      <c r="I249" s="59" t="b">
        <v>0</v>
      </c>
      <c r="J249" s="59" t="b">
        <v>0</v>
      </c>
      <c r="K249" s="60">
        <v>0</v>
      </c>
      <c r="L249" s="61">
        <v>0</v>
      </c>
      <c r="M249" s="61">
        <v>0</v>
      </c>
      <c r="N249" s="66"/>
      <c r="O249" s="66"/>
      <c r="P249" s="63">
        <v>0</v>
      </c>
      <c r="Q249" s="63" t="e">
        <f t="shared" si="3"/>
        <v>#VALUE!</v>
      </c>
      <c r="Z249" s="64"/>
      <c r="AA249" s="64"/>
      <c r="AB249" s="64"/>
    </row>
    <row r="250" spans="1:28" s="79" customFormat="1" ht="20.100000000000001" customHeight="1" x14ac:dyDescent="0.25">
      <c r="A250" s="97" t="s">
        <v>384</v>
      </c>
      <c r="B250" s="55" t="s">
        <v>385</v>
      </c>
      <c r="C250" s="95" t="s">
        <v>16</v>
      </c>
      <c r="D250" s="43">
        <v>40.61</v>
      </c>
      <c r="E250" s="112">
        <v>0</v>
      </c>
      <c r="F250" s="43" t="s">
        <v>697</v>
      </c>
      <c r="G250" s="47" t="s">
        <v>697</v>
      </c>
      <c r="H250" s="55"/>
      <c r="I250" s="59" t="b">
        <v>0</v>
      </c>
      <c r="J250" s="59" t="b">
        <v>0</v>
      </c>
      <c r="K250" s="60">
        <v>48.457111832434784</v>
      </c>
      <c r="L250" s="61">
        <v>52.679191472114439</v>
      </c>
      <c r="M250" s="61">
        <v>39.985848694747119</v>
      </c>
      <c r="N250" s="66"/>
      <c r="O250" s="66"/>
      <c r="P250" s="63">
        <v>-241.16624197017694</v>
      </c>
      <c r="Q250" s="63">
        <f t="shared" si="3"/>
        <v>-281.77624197017695</v>
      </c>
      <c r="Z250" s="64"/>
      <c r="AA250" s="64"/>
      <c r="AB250" s="64"/>
    </row>
    <row r="251" spans="1:28" s="79" customFormat="1" x14ac:dyDescent="0.25">
      <c r="A251" s="97" t="s">
        <v>386</v>
      </c>
      <c r="B251" s="55" t="s">
        <v>387</v>
      </c>
      <c r="C251" s="95" t="s">
        <v>16</v>
      </c>
      <c r="D251" s="43" t="s">
        <v>223</v>
      </c>
      <c r="E251" s="112">
        <v>0</v>
      </c>
      <c r="F251" s="43" t="s">
        <v>697</v>
      </c>
      <c r="G251" s="47" t="s">
        <v>697</v>
      </c>
      <c r="H251" s="101"/>
      <c r="I251" s="59" t="b">
        <v>0</v>
      </c>
      <c r="J251" s="59" t="b">
        <v>0</v>
      </c>
      <c r="K251" s="60">
        <v>-340.70543050548304</v>
      </c>
      <c r="L251" s="61">
        <v>33.301165362557867</v>
      </c>
      <c r="M251" s="61">
        <v>27.526941715522128</v>
      </c>
      <c r="N251" s="66">
        <v>0</v>
      </c>
      <c r="O251" s="66"/>
      <c r="P251" s="63">
        <v>274.46644613815528</v>
      </c>
      <c r="Q251" s="63" t="e">
        <f t="shared" si="3"/>
        <v>#VALUE!</v>
      </c>
      <c r="Z251" s="64"/>
      <c r="AA251" s="64"/>
      <c r="AB251" s="64"/>
    </row>
    <row r="252" spans="1:28" s="79" customFormat="1" ht="20.100000000000001" customHeight="1" x14ac:dyDescent="0.25">
      <c r="A252" s="97" t="s">
        <v>388</v>
      </c>
      <c r="B252" s="55" t="s">
        <v>389</v>
      </c>
      <c r="C252" s="95" t="s">
        <v>16</v>
      </c>
      <c r="D252" s="43" t="s">
        <v>223</v>
      </c>
      <c r="E252" s="112">
        <v>0</v>
      </c>
      <c r="F252" s="43" t="s">
        <v>697</v>
      </c>
      <c r="G252" s="47" t="s">
        <v>697</v>
      </c>
      <c r="H252" s="55"/>
      <c r="I252" s="59" t="b">
        <v>0</v>
      </c>
      <c r="J252" s="59" t="b">
        <v>0</v>
      </c>
      <c r="K252" s="60">
        <v>-293.19831867304868</v>
      </c>
      <c r="L252" s="61">
        <v>85.980356834672307</v>
      </c>
      <c r="M252" s="61">
        <v>67.512790410269247</v>
      </c>
      <c r="N252" s="67">
        <v>17.858346579999854</v>
      </c>
      <c r="O252" s="66"/>
      <c r="P252" s="63">
        <v>33.300204167978336</v>
      </c>
      <c r="Q252" s="63" t="e">
        <f t="shared" si="3"/>
        <v>#VALUE!</v>
      </c>
      <c r="Z252" s="64"/>
      <c r="AA252" s="64"/>
      <c r="AB252" s="64"/>
    </row>
    <row r="253" spans="1:28" s="79" customFormat="1" ht="20.100000000000001" customHeight="1" x14ac:dyDescent="0.25">
      <c r="A253" s="97" t="s">
        <v>390</v>
      </c>
      <c r="B253" s="55" t="s">
        <v>107</v>
      </c>
      <c r="C253" s="95" t="s">
        <v>223</v>
      </c>
      <c r="D253" s="43" t="s">
        <v>223</v>
      </c>
      <c r="E253" s="112">
        <v>0</v>
      </c>
      <c r="F253" s="43" t="s">
        <v>697</v>
      </c>
      <c r="G253" s="47" t="s">
        <v>697</v>
      </c>
      <c r="H253" s="68"/>
      <c r="I253" s="59" t="b">
        <v>0</v>
      </c>
      <c r="J253" s="59" t="b">
        <v>0</v>
      </c>
      <c r="K253" s="60">
        <v>0</v>
      </c>
      <c r="L253" s="61">
        <v>0</v>
      </c>
      <c r="M253" s="61">
        <v>0</v>
      </c>
      <c r="N253" s="66"/>
      <c r="O253" s="66"/>
      <c r="P253" s="63">
        <v>0</v>
      </c>
      <c r="Q253" s="63" t="e">
        <f t="shared" si="3"/>
        <v>#VALUE!</v>
      </c>
      <c r="Z253" s="64"/>
      <c r="AA253" s="64"/>
      <c r="AB253" s="64"/>
    </row>
    <row r="254" spans="1:28" s="79" customFormat="1" ht="20.100000000000001" customHeight="1" x14ac:dyDescent="0.25">
      <c r="A254" s="97" t="s">
        <v>391</v>
      </c>
      <c r="B254" s="45" t="s">
        <v>392</v>
      </c>
      <c r="C254" s="95" t="s">
        <v>16</v>
      </c>
      <c r="D254" s="43">
        <v>0.98</v>
      </c>
      <c r="E254" s="112">
        <v>0</v>
      </c>
      <c r="F254" s="43" t="s">
        <v>697</v>
      </c>
      <c r="G254" s="47" t="s">
        <v>697</v>
      </c>
      <c r="H254" s="55"/>
      <c r="I254" s="59" t="b">
        <v>0</v>
      </c>
      <c r="J254" s="59" t="b">
        <v>0</v>
      </c>
      <c r="K254" s="60">
        <v>55.644013945662792</v>
      </c>
      <c r="L254" s="61">
        <v>137.78371954436986</v>
      </c>
      <c r="M254" s="61">
        <v>-8.3804312061593293</v>
      </c>
      <c r="N254" s="67">
        <v>280.81544588999998</v>
      </c>
      <c r="O254" s="66"/>
      <c r="P254" s="63">
        <v>118.19127650744211</v>
      </c>
      <c r="Q254" s="63">
        <f t="shared" si="3"/>
        <v>117.21127650744211</v>
      </c>
      <c r="Z254" s="64"/>
      <c r="AA254" s="64"/>
      <c r="AB254" s="64"/>
    </row>
    <row r="255" spans="1:28" s="79" customFormat="1" ht="20.100000000000001" customHeight="1" x14ac:dyDescent="0.25">
      <c r="A255" s="97" t="s">
        <v>393</v>
      </c>
      <c r="B255" s="48" t="s">
        <v>394</v>
      </c>
      <c r="C255" s="95" t="s">
        <v>16</v>
      </c>
      <c r="D255" s="43" t="s">
        <v>223</v>
      </c>
      <c r="E255" s="112">
        <v>0</v>
      </c>
      <c r="F255" s="43" t="s">
        <v>697</v>
      </c>
      <c r="G255" s="47" t="s">
        <v>697</v>
      </c>
      <c r="H255" s="68"/>
      <c r="I255" s="59" t="b">
        <v>0</v>
      </c>
      <c r="J255" s="59" t="b">
        <v>0</v>
      </c>
      <c r="K255" s="60">
        <v>0</v>
      </c>
      <c r="L255" s="61">
        <v>0</v>
      </c>
      <c r="M255" s="61">
        <v>0</v>
      </c>
      <c r="N255" s="66"/>
      <c r="O255" s="66"/>
      <c r="P255" s="63">
        <v>0</v>
      </c>
      <c r="Q255" s="63" t="e">
        <f t="shared" si="3"/>
        <v>#VALUE!</v>
      </c>
      <c r="Z255" s="64"/>
      <c r="AA255" s="64"/>
      <c r="AB255" s="64"/>
    </row>
    <row r="256" spans="1:28" s="79" customFormat="1" ht="20.100000000000001" customHeight="1" x14ac:dyDescent="0.25">
      <c r="A256" s="97" t="s">
        <v>395</v>
      </c>
      <c r="B256" s="51" t="s">
        <v>396</v>
      </c>
      <c r="C256" s="95" t="s">
        <v>16</v>
      </c>
      <c r="D256" s="43" t="s">
        <v>223</v>
      </c>
      <c r="E256" s="112">
        <v>0</v>
      </c>
      <c r="F256" s="43" t="s">
        <v>697</v>
      </c>
      <c r="G256" s="47" t="s">
        <v>697</v>
      </c>
      <c r="H256" s="68"/>
      <c r="I256" s="59" t="b">
        <v>0</v>
      </c>
      <c r="J256" s="59" t="b">
        <v>0</v>
      </c>
      <c r="K256" s="60">
        <v>0</v>
      </c>
      <c r="L256" s="61">
        <v>0</v>
      </c>
      <c r="M256" s="61">
        <v>0</v>
      </c>
      <c r="N256" s="66"/>
      <c r="O256" s="66"/>
      <c r="P256" s="63">
        <v>0</v>
      </c>
      <c r="Q256" s="63" t="e">
        <f t="shared" si="3"/>
        <v>#VALUE!</v>
      </c>
      <c r="Z256" s="64"/>
      <c r="AA256" s="64"/>
      <c r="AB256" s="64"/>
    </row>
    <row r="257" spans="1:28" s="79" customFormat="1" ht="39.950000000000003" customHeight="1" x14ac:dyDescent="0.25">
      <c r="A257" s="97" t="s">
        <v>397</v>
      </c>
      <c r="B257" s="51" t="s">
        <v>398</v>
      </c>
      <c r="C257" s="95" t="s">
        <v>16</v>
      </c>
      <c r="D257" s="43" t="s">
        <v>223</v>
      </c>
      <c r="E257" s="112">
        <v>0</v>
      </c>
      <c r="F257" s="43" t="s">
        <v>697</v>
      </c>
      <c r="G257" s="47" t="s">
        <v>697</v>
      </c>
      <c r="H257" s="68"/>
      <c r="I257" s="59" t="b">
        <v>0</v>
      </c>
      <c r="J257" s="59" t="b">
        <v>0</v>
      </c>
      <c r="K257" s="60">
        <v>0</v>
      </c>
      <c r="L257" s="61">
        <v>0</v>
      </c>
      <c r="M257" s="61">
        <v>0</v>
      </c>
      <c r="N257" s="66"/>
      <c r="O257" s="66"/>
      <c r="P257" s="63">
        <v>0</v>
      </c>
      <c r="Q257" s="63" t="e">
        <f t="shared" si="3"/>
        <v>#VALUE!</v>
      </c>
      <c r="Z257" s="64"/>
      <c r="AA257" s="64"/>
      <c r="AB257" s="64"/>
    </row>
    <row r="258" spans="1:28" s="79" customFormat="1" ht="20.100000000000001" customHeight="1" x14ac:dyDescent="0.25">
      <c r="A258" s="97" t="s">
        <v>399</v>
      </c>
      <c r="B258" s="50" t="s">
        <v>396</v>
      </c>
      <c r="C258" s="95" t="s">
        <v>16</v>
      </c>
      <c r="D258" s="43" t="s">
        <v>223</v>
      </c>
      <c r="E258" s="112">
        <v>0</v>
      </c>
      <c r="F258" s="43" t="s">
        <v>697</v>
      </c>
      <c r="G258" s="47" t="s">
        <v>697</v>
      </c>
      <c r="H258" s="68"/>
      <c r="I258" s="59" t="b">
        <v>0</v>
      </c>
      <c r="J258" s="59" t="b">
        <v>0</v>
      </c>
      <c r="K258" s="60">
        <v>0</v>
      </c>
      <c r="L258" s="61">
        <v>0</v>
      </c>
      <c r="M258" s="61">
        <v>0</v>
      </c>
      <c r="N258" s="66"/>
      <c r="O258" s="66"/>
      <c r="P258" s="63">
        <v>0</v>
      </c>
      <c r="Q258" s="63" t="e">
        <f t="shared" si="3"/>
        <v>#VALUE!</v>
      </c>
      <c r="Z258" s="64"/>
      <c r="AA258" s="64"/>
      <c r="AB258" s="64"/>
    </row>
    <row r="259" spans="1:28" s="79" customFormat="1" ht="39.950000000000003" customHeight="1" x14ac:dyDescent="0.25">
      <c r="A259" s="97" t="s">
        <v>400</v>
      </c>
      <c r="B259" s="51" t="s">
        <v>22</v>
      </c>
      <c r="C259" s="95" t="s">
        <v>16</v>
      </c>
      <c r="D259" s="43" t="s">
        <v>223</v>
      </c>
      <c r="E259" s="112">
        <v>0</v>
      </c>
      <c r="F259" s="43" t="s">
        <v>697</v>
      </c>
      <c r="G259" s="47" t="s">
        <v>697</v>
      </c>
      <c r="H259" s="68"/>
      <c r="I259" s="59" t="b">
        <v>0</v>
      </c>
      <c r="J259" s="59" t="b">
        <v>0</v>
      </c>
      <c r="K259" s="60">
        <v>0</v>
      </c>
      <c r="L259" s="61">
        <v>0</v>
      </c>
      <c r="M259" s="61">
        <v>0</v>
      </c>
      <c r="N259" s="66"/>
      <c r="O259" s="66"/>
      <c r="P259" s="63">
        <v>0</v>
      </c>
      <c r="Q259" s="63" t="e">
        <f t="shared" si="3"/>
        <v>#VALUE!</v>
      </c>
      <c r="Z259" s="64"/>
      <c r="AA259" s="64"/>
      <c r="AB259" s="64"/>
    </row>
    <row r="260" spans="1:28" s="79" customFormat="1" ht="20.100000000000001" customHeight="1" x14ac:dyDescent="0.25">
      <c r="A260" s="97" t="s">
        <v>401</v>
      </c>
      <c r="B260" s="50" t="s">
        <v>396</v>
      </c>
      <c r="C260" s="95" t="s">
        <v>16</v>
      </c>
      <c r="D260" s="43" t="s">
        <v>223</v>
      </c>
      <c r="E260" s="112">
        <v>0</v>
      </c>
      <c r="F260" s="43" t="s">
        <v>697</v>
      </c>
      <c r="G260" s="47" t="s">
        <v>697</v>
      </c>
      <c r="H260" s="68"/>
      <c r="I260" s="59" t="b">
        <v>0</v>
      </c>
      <c r="J260" s="59" t="b">
        <v>0</v>
      </c>
      <c r="K260" s="60">
        <v>0</v>
      </c>
      <c r="L260" s="61">
        <v>0</v>
      </c>
      <c r="M260" s="61">
        <v>0</v>
      </c>
      <c r="N260" s="66"/>
      <c r="O260" s="66"/>
      <c r="P260" s="63">
        <v>0</v>
      </c>
      <c r="Q260" s="63" t="e">
        <f t="shared" si="3"/>
        <v>#VALUE!</v>
      </c>
      <c r="Z260" s="64"/>
      <c r="AA260" s="64"/>
      <c r="AB260" s="64"/>
    </row>
    <row r="261" spans="1:28" s="79" customFormat="1" ht="39.950000000000003" customHeight="1" x14ac:dyDescent="0.25">
      <c r="A261" s="97" t="s">
        <v>402</v>
      </c>
      <c r="B261" s="51" t="s">
        <v>24</v>
      </c>
      <c r="C261" s="95" t="s">
        <v>16</v>
      </c>
      <c r="D261" s="43" t="s">
        <v>223</v>
      </c>
      <c r="E261" s="112">
        <v>0</v>
      </c>
      <c r="F261" s="43" t="s">
        <v>697</v>
      </c>
      <c r="G261" s="47" t="s">
        <v>697</v>
      </c>
      <c r="H261" s="68"/>
      <c r="I261" s="59" t="b">
        <v>0</v>
      </c>
      <c r="J261" s="59" t="b">
        <v>0</v>
      </c>
      <c r="K261" s="60">
        <v>0</v>
      </c>
      <c r="L261" s="61">
        <v>0</v>
      </c>
      <c r="M261" s="61">
        <v>0</v>
      </c>
      <c r="N261" s="66"/>
      <c r="O261" s="66"/>
      <c r="P261" s="63">
        <v>0</v>
      </c>
      <c r="Q261" s="63" t="e">
        <f t="shared" si="3"/>
        <v>#VALUE!</v>
      </c>
      <c r="Z261" s="64"/>
      <c r="AA261" s="64"/>
      <c r="AB261" s="64"/>
    </row>
    <row r="262" spans="1:28" s="79" customFormat="1" ht="20.100000000000001" customHeight="1" x14ac:dyDescent="0.25">
      <c r="A262" s="97" t="s">
        <v>403</v>
      </c>
      <c r="B262" s="50" t="s">
        <v>396</v>
      </c>
      <c r="C262" s="95" t="s">
        <v>16</v>
      </c>
      <c r="D262" s="43" t="s">
        <v>223</v>
      </c>
      <c r="E262" s="112">
        <v>0</v>
      </c>
      <c r="F262" s="43" t="s">
        <v>697</v>
      </c>
      <c r="G262" s="47" t="s">
        <v>697</v>
      </c>
      <c r="H262" s="68"/>
      <c r="I262" s="59" t="b">
        <v>0</v>
      </c>
      <c r="J262" s="59" t="b">
        <v>0</v>
      </c>
      <c r="K262" s="60">
        <v>0</v>
      </c>
      <c r="L262" s="61">
        <v>0</v>
      </c>
      <c r="M262" s="61">
        <v>0</v>
      </c>
      <c r="N262" s="66"/>
      <c r="O262" s="66"/>
      <c r="P262" s="63">
        <v>0</v>
      </c>
      <c r="Q262" s="63" t="e">
        <f t="shared" si="3"/>
        <v>#VALUE!</v>
      </c>
      <c r="Z262" s="64"/>
      <c r="AA262" s="64"/>
      <c r="AB262" s="64"/>
    </row>
    <row r="263" spans="1:28" s="79" customFormat="1" ht="20.100000000000001" customHeight="1" x14ac:dyDescent="0.25">
      <c r="A263" s="97" t="s">
        <v>404</v>
      </c>
      <c r="B263" s="48" t="s">
        <v>405</v>
      </c>
      <c r="C263" s="95" t="s">
        <v>16</v>
      </c>
      <c r="D263" s="43" t="s">
        <v>223</v>
      </c>
      <c r="E263" s="112">
        <v>0</v>
      </c>
      <c r="F263" s="43" t="s">
        <v>697</v>
      </c>
      <c r="G263" s="47" t="s">
        <v>697</v>
      </c>
      <c r="H263" s="68"/>
      <c r="I263" s="59" t="b">
        <v>0</v>
      </c>
      <c r="J263" s="59" t="b">
        <v>0</v>
      </c>
      <c r="K263" s="60">
        <v>0</v>
      </c>
      <c r="L263" s="61">
        <v>0</v>
      </c>
      <c r="M263" s="61">
        <v>0</v>
      </c>
      <c r="N263" s="66"/>
      <c r="O263" s="66"/>
      <c r="P263" s="63">
        <v>0</v>
      </c>
      <c r="Q263" s="63" t="e">
        <f t="shared" si="3"/>
        <v>#VALUE!</v>
      </c>
      <c r="Z263" s="64"/>
      <c r="AA263" s="64"/>
      <c r="AB263" s="64"/>
    </row>
    <row r="264" spans="1:28" s="79" customFormat="1" ht="20.100000000000001" customHeight="1" x14ac:dyDescent="0.25">
      <c r="A264" s="97" t="s">
        <v>406</v>
      </c>
      <c r="B264" s="51" t="s">
        <v>396</v>
      </c>
      <c r="C264" s="95" t="s">
        <v>16</v>
      </c>
      <c r="D264" s="43" t="s">
        <v>223</v>
      </c>
      <c r="E264" s="112">
        <v>0</v>
      </c>
      <c r="F264" s="43" t="s">
        <v>697</v>
      </c>
      <c r="G264" s="47" t="s">
        <v>697</v>
      </c>
      <c r="H264" s="68"/>
      <c r="I264" s="59" t="b">
        <v>0</v>
      </c>
      <c r="J264" s="59" t="b">
        <v>0</v>
      </c>
      <c r="K264" s="60">
        <v>0</v>
      </c>
      <c r="L264" s="61">
        <v>0</v>
      </c>
      <c r="M264" s="61">
        <v>0</v>
      </c>
      <c r="N264" s="66"/>
      <c r="O264" s="66"/>
      <c r="P264" s="63">
        <v>0</v>
      </c>
      <c r="Q264" s="63" t="e">
        <f t="shared" si="3"/>
        <v>#VALUE!</v>
      </c>
      <c r="Z264" s="64"/>
      <c r="AA264" s="64"/>
      <c r="AB264" s="64"/>
    </row>
    <row r="265" spans="1:28" s="79" customFormat="1" ht="20.100000000000001" customHeight="1" x14ac:dyDescent="0.25">
      <c r="A265" s="97" t="s">
        <v>407</v>
      </c>
      <c r="B265" s="49" t="s">
        <v>408</v>
      </c>
      <c r="C265" s="95" t="s">
        <v>16</v>
      </c>
      <c r="D265" s="43" t="s">
        <v>223</v>
      </c>
      <c r="E265" s="112">
        <v>0</v>
      </c>
      <c r="F265" s="43" t="s">
        <v>697</v>
      </c>
      <c r="G265" s="47" t="s">
        <v>697</v>
      </c>
      <c r="H265" s="55"/>
      <c r="I265" s="59" t="b">
        <v>0</v>
      </c>
      <c r="J265" s="59" t="b">
        <v>0</v>
      </c>
      <c r="K265" s="60">
        <v>50.707471591324889</v>
      </c>
      <c r="L265" s="61">
        <v>131.06877883105969</v>
      </c>
      <c r="M265" s="61">
        <v>13.080733577376662</v>
      </c>
      <c r="N265" s="66"/>
      <c r="O265" s="66"/>
      <c r="P265" s="63">
        <v>108.06877883105963</v>
      </c>
      <c r="Q265" s="63" t="e">
        <f t="shared" si="3"/>
        <v>#VALUE!</v>
      </c>
      <c r="Z265" s="64"/>
      <c r="AA265" s="64"/>
      <c r="AB265" s="64"/>
    </row>
    <row r="266" spans="1:28" s="79" customFormat="1" ht="20.100000000000001" customHeight="1" x14ac:dyDescent="0.25">
      <c r="A266" s="97" t="s">
        <v>409</v>
      </c>
      <c r="B266" s="51" t="s">
        <v>396</v>
      </c>
      <c r="C266" s="95" t="s">
        <v>16</v>
      </c>
      <c r="D266" s="43" t="s">
        <v>223</v>
      </c>
      <c r="E266" s="112">
        <v>0</v>
      </c>
      <c r="F266" s="43" t="s">
        <v>697</v>
      </c>
      <c r="G266" s="47" t="s">
        <v>697</v>
      </c>
      <c r="H266" s="68"/>
      <c r="I266" s="59" t="b">
        <v>0</v>
      </c>
      <c r="J266" s="59" t="b">
        <v>0</v>
      </c>
      <c r="K266" s="60">
        <v>0</v>
      </c>
      <c r="L266" s="61">
        <v>0</v>
      </c>
      <c r="M266" s="61">
        <v>0</v>
      </c>
      <c r="N266" s="66"/>
      <c r="O266" s="66"/>
      <c r="P266" s="63">
        <v>0</v>
      </c>
      <c r="Q266" s="63" t="e">
        <f t="shared" si="3"/>
        <v>#VALUE!</v>
      </c>
      <c r="Z266" s="64"/>
      <c r="AA266" s="64"/>
      <c r="AB266" s="64"/>
    </row>
    <row r="267" spans="1:28" s="79" customFormat="1" ht="20.100000000000001" customHeight="1" x14ac:dyDescent="0.25">
      <c r="A267" s="97" t="s">
        <v>410</v>
      </c>
      <c r="B267" s="49" t="s">
        <v>411</v>
      </c>
      <c r="C267" s="95" t="s">
        <v>16</v>
      </c>
      <c r="D267" s="43" t="s">
        <v>223</v>
      </c>
      <c r="E267" s="112">
        <v>0</v>
      </c>
      <c r="F267" s="43" t="s">
        <v>697</v>
      </c>
      <c r="G267" s="47" t="s">
        <v>697</v>
      </c>
      <c r="H267" s="68"/>
      <c r="I267" s="59" t="b">
        <v>0</v>
      </c>
      <c r="J267" s="59" t="b">
        <v>0</v>
      </c>
      <c r="K267" s="60">
        <v>0</v>
      </c>
      <c r="L267" s="61">
        <v>0</v>
      </c>
      <c r="M267" s="61">
        <v>0</v>
      </c>
      <c r="N267" s="66"/>
      <c r="O267" s="66"/>
      <c r="P267" s="63">
        <v>0</v>
      </c>
      <c r="Q267" s="63" t="e">
        <f t="shared" si="3"/>
        <v>#VALUE!</v>
      </c>
      <c r="Z267" s="64"/>
      <c r="AA267" s="64"/>
      <c r="AB267" s="64"/>
    </row>
    <row r="268" spans="1:28" s="79" customFormat="1" ht="20.100000000000001" customHeight="1" x14ac:dyDescent="0.25">
      <c r="A268" s="97" t="s">
        <v>412</v>
      </c>
      <c r="B268" s="51" t="s">
        <v>396</v>
      </c>
      <c r="C268" s="95" t="s">
        <v>16</v>
      </c>
      <c r="D268" s="43" t="s">
        <v>223</v>
      </c>
      <c r="E268" s="112">
        <v>0</v>
      </c>
      <c r="F268" s="43" t="s">
        <v>697</v>
      </c>
      <c r="G268" s="47" t="s">
        <v>697</v>
      </c>
      <c r="H268" s="55"/>
      <c r="I268" s="59" t="b">
        <v>0</v>
      </c>
      <c r="J268" s="59" t="b">
        <v>0</v>
      </c>
      <c r="K268" s="60">
        <v>0</v>
      </c>
      <c r="L268" s="61">
        <v>0</v>
      </c>
      <c r="M268" s="61">
        <v>0</v>
      </c>
      <c r="N268" s="66"/>
      <c r="O268" s="66"/>
      <c r="P268" s="63">
        <v>0</v>
      </c>
      <c r="Q268" s="63" t="e">
        <f t="shared" si="3"/>
        <v>#VALUE!</v>
      </c>
      <c r="Z268" s="64"/>
      <c r="AA268" s="64"/>
      <c r="AB268" s="64"/>
    </row>
    <row r="269" spans="1:28" s="79" customFormat="1" ht="39.950000000000003" customHeight="1" x14ac:dyDescent="0.25">
      <c r="A269" s="97" t="s">
        <v>413</v>
      </c>
      <c r="B269" s="49" t="s">
        <v>414</v>
      </c>
      <c r="C269" s="95" t="s">
        <v>16</v>
      </c>
      <c r="D269" s="43" t="s">
        <v>223</v>
      </c>
      <c r="E269" s="112">
        <v>0</v>
      </c>
      <c r="F269" s="43" t="s">
        <v>697</v>
      </c>
      <c r="G269" s="47" t="s">
        <v>697</v>
      </c>
      <c r="H269" s="55"/>
      <c r="I269" s="59" t="b">
        <v>0</v>
      </c>
      <c r="J269" s="59" t="b">
        <v>0</v>
      </c>
      <c r="K269" s="60">
        <v>3.258897007056512</v>
      </c>
      <c r="L269" s="61">
        <v>3.2634970069839619</v>
      </c>
      <c r="M269" s="61">
        <v>-9.2431358968024426</v>
      </c>
      <c r="N269" s="66"/>
      <c r="O269" s="66"/>
      <c r="P269" s="63">
        <v>2.4794575526447153</v>
      </c>
      <c r="Q269" s="63" t="e">
        <f t="shared" si="3"/>
        <v>#VALUE!</v>
      </c>
      <c r="Z269" s="64"/>
      <c r="AA269" s="64"/>
      <c r="AB269" s="64"/>
    </row>
    <row r="270" spans="1:28" s="79" customFormat="1" ht="20.100000000000001" customHeight="1" x14ac:dyDescent="0.25">
      <c r="A270" s="97" t="s">
        <v>415</v>
      </c>
      <c r="B270" s="51" t="s">
        <v>396</v>
      </c>
      <c r="C270" s="95" t="s">
        <v>16</v>
      </c>
      <c r="D270" s="43" t="s">
        <v>223</v>
      </c>
      <c r="E270" s="112">
        <v>0</v>
      </c>
      <c r="F270" s="43" t="s">
        <v>697</v>
      </c>
      <c r="G270" s="47" t="s">
        <v>697</v>
      </c>
      <c r="H270" s="68"/>
      <c r="I270" s="59" t="b">
        <v>0</v>
      </c>
      <c r="J270" s="59" t="b">
        <v>0</v>
      </c>
      <c r="K270" s="60">
        <v>0</v>
      </c>
      <c r="L270" s="61">
        <v>0</v>
      </c>
      <c r="M270" s="61">
        <v>0</v>
      </c>
      <c r="N270" s="66"/>
      <c r="O270" s="66"/>
      <c r="P270" s="63">
        <v>0</v>
      </c>
      <c r="Q270" s="63" t="e">
        <f t="shared" si="3"/>
        <v>#VALUE!</v>
      </c>
      <c r="Z270" s="64"/>
      <c r="AA270" s="64"/>
      <c r="AB270" s="64"/>
    </row>
    <row r="271" spans="1:28" s="79" customFormat="1" ht="20.100000000000001" customHeight="1" x14ac:dyDescent="0.25">
      <c r="A271" s="97" t="s">
        <v>698</v>
      </c>
      <c r="B271" s="49" t="s">
        <v>417</v>
      </c>
      <c r="C271" s="95" t="s">
        <v>16</v>
      </c>
      <c r="D271" s="43" t="s">
        <v>223</v>
      </c>
      <c r="E271" s="112">
        <v>0</v>
      </c>
      <c r="F271" s="43" t="s">
        <v>697</v>
      </c>
      <c r="G271" s="47" t="s">
        <v>697</v>
      </c>
      <c r="H271" s="68"/>
      <c r="I271" s="59" t="b">
        <v>0</v>
      </c>
      <c r="J271" s="59" t="b">
        <v>0</v>
      </c>
      <c r="K271" s="60">
        <v>0</v>
      </c>
      <c r="L271" s="61">
        <v>0</v>
      </c>
      <c r="M271" s="61">
        <v>0</v>
      </c>
      <c r="N271" s="66"/>
      <c r="O271" s="66"/>
      <c r="P271" s="63">
        <v>0</v>
      </c>
      <c r="Q271" s="63" t="e">
        <f t="shared" si="3"/>
        <v>#VALUE!</v>
      </c>
      <c r="Z271" s="64"/>
      <c r="AA271" s="64"/>
      <c r="AB271" s="64"/>
    </row>
    <row r="272" spans="1:28" s="79" customFormat="1" ht="20.100000000000001" customHeight="1" x14ac:dyDescent="0.25">
      <c r="A272" s="97" t="s">
        <v>418</v>
      </c>
      <c r="B272" s="51" t="s">
        <v>396</v>
      </c>
      <c r="C272" s="95" t="s">
        <v>16</v>
      </c>
      <c r="D272" s="43" t="s">
        <v>223</v>
      </c>
      <c r="E272" s="112">
        <v>0</v>
      </c>
      <c r="F272" s="43" t="s">
        <v>697</v>
      </c>
      <c r="G272" s="47" t="s">
        <v>697</v>
      </c>
      <c r="H272" s="68"/>
      <c r="I272" s="59" t="b">
        <v>0</v>
      </c>
      <c r="J272" s="59" t="b">
        <v>0</v>
      </c>
      <c r="K272" s="60">
        <v>0</v>
      </c>
      <c r="L272" s="61">
        <v>0</v>
      </c>
      <c r="M272" s="61">
        <v>0</v>
      </c>
      <c r="N272" s="66"/>
      <c r="O272" s="66"/>
      <c r="P272" s="63">
        <v>0</v>
      </c>
      <c r="Q272" s="63" t="e">
        <f t="shared" si="3"/>
        <v>#VALUE!</v>
      </c>
      <c r="Z272" s="64"/>
      <c r="AA272" s="64"/>
      <c r="AB272" s="64"/>
    </row>
    <row r="273" spans="1:28" s="79" customFormat="1" ht="20.100000000000001" customHeight="1" x14ac:dyDescent="0.25">
      <c r="A273" s="97" t="s">
        <v>416</v>
      </c>
      <c r="B273" s="49" t="s">
        <v>419</v>
      </c>
      <c r="C273" s="95" t="s">
        <v>16</v>
      </c>
      <c r="D273" s="43" t="s">
        <v>223</v>
      </c>
      <c r="E273" s="112">
        <v>0</v>
      </c>
      <c r="F273" s="43" t="s">
        <v>697</v>
      </c>
      <c r="G273" s="47" t="s">
        <v>697</v>
      </c>
      <c r="H273" s="68"/>
      <c r="I273" s="59" t="b">
        <v>0</v>
      </c>
      <c r="J273" s="59" t="b">
        <v>0</v>
      </c>
      <c r="K273" s="60">
        <v>0</v>
      </c>
      <c r="L273" s="61">
        <v>0</v>
      </c>
      <c r="M273" s="61">
        <v>0</v>
      </c>
      <c r="N273" s="66"/>
      <c r="O273" s="66"/>
      <c r="P273" s="63">
        <v>0</v>
      </c>
      <c r="Q273" s="63" t="e">
        <f t="shared" si="3"/>
        <v>#VALUE!</v>
      </c>
      <c r="Z273" s="64"/>
      <c r="AA273" s="64"/>
      <c r="AB273" s="64"/>
    </row>
    <row r="274" spans="1:28" s="79" customFormat="1" ht="20.100000000000001" customHeight="1" x14ac:dyDescent="0.25">
      <c r="A274" s="97" t="s">
        <v>420</v>
      </c>
      <c r="B274" s="51" t="s">
        <v>396</v>
      </c>
      <c r="C274" s="95" t="s">
        <v>16</v>
      </c>
      <c r="D274" s="43" t="s">
        <v>223</v>
      </c>
      <c r="E274" s="112">
        <v>0</v>
      </c>
      <c r="F274" s="43" t="s">
        <v>697</v>
      </c>
      <c r="G274" s="47" t="s">
        <v>697</v>
      </c>
      <c r="H274" s="68"/>
      <c r="I274" s="59" t="b">
        <v>0</v>
      </c>
      <c r="J274" s="59" t="b">
        <v>0</v>
      </c>
      <c r="K274" s="60">
        <v>0</v>
      </c>
      <c r="L274" s="61">
        <v>0</v>
      </c>
      <c r="M274" s="61">
        <v>0</v>
      </c>
      <c r="N274" s="66"/>
      <c r="O274" s="66"/>
      <c r="P274" s="63">
        <v>0</v>
      </c>
      <c r="Q274" s="63" t="e">
        <f t="shared" si="3"/>
        <v>#VALUE!</v>
      </c>
      <c r="Z274" s="64"/>
      <c r="AA274" s="64"/>
      <c r="AB274" s="64"/>
    </row>
    <row r="275" spans="1:28" s="79" customFormat="1" ht="39.950000000000003" customHeight="1" x14ac:dyDescent="0.25">
      <c r="A275" s="97" t="s">
        <v>421</v>
      </c>
      <c r="B275" s="48" t="s">
        <v>422</v>
      </c>
      <c r="C275" s="95" t="s">
        <v>16</v>
      </c>
      <c r="D275" s="43" t="s">
        <v>223</v>
      </c>
      <c r="E275" s="112">
        <v>0</v>
      </c>
      <c r="F275" s="43" t="s">
        <v>697</v>
      </c>
      <c r="G275" s="47" t="s">
        <v>697</v>
      </c>
      <c r="H275" s="68"/>
      <c r="I275" s="59" t="b">
        <v>0</v>
      </c>
      <c r="J275" s="59" t="b">
        <v>0</v>
      </c>
      <c r="K275" s="60">
        <v>0</v>
      </c>
      <c r="L275" s="61">
        <v>0</v>
      </c>
      <c r="M275" s="61">
        <v>0</v>
      </c>
      <c r="N275" s="66"/>
      <c r="O275" s="66"/>
      <c r="P275" s="63">
        <v>0</v>
      </c>
      <c r="Q275" s="63" t="e">
        <f t="shared" si="3"/>
        <v>#VALUE!</v>
      </c>
      <c r="Z275" s="64"/>
      <c r="AA275" s="64"/>
      <c r="AB275" s="64"/>
    </row>
    <row r="276" spans="1:28" s="79" customFormat="1" ht="20.100000000000001" customHeight="1" x14ac:dyDescent="0.25">
      <c r="A276" s="97" t="s">
        <v>423</v>
      </c>
      <c r="B276" s="51" t="s">
        <v>396</v>
      </c>
      <c r="C276" s="95" t="s">
        <v>16</v>
      </c>
      <c r="D276" s="43" t="s">
        <v>223</v>
      </c>
      <c r="E276" s="112">
        <v>0</v>
      </c>
      <c r="F276" s="43" t="s">
        <v>697</v>
      </c>
      <c r="G276" s="47" t="s">
        <v>697</v>
      </c>
      <c r="H276" s="68"/>
      <c r="I276" s="59" t="b">
        <v>0</v>
      </c>
      <c r="J276" s="59" t="b">
        <v>0</v>
      </c>
      <c r="K276" s="60">
        <v>0</v>
      </c>
      <c r="L276" s="61">
        <v>0</v>
      </c>
      <c r="M276" s="61">
        <v>0</v>
      </c>
      <c r="N276" s="66"/>
      <c r="O276" s="66"/>
      <c r="P276" s="63">
        <v>0</v>
      </c>
      <c r="Q276" s="63" t="e">
        <f t="shared" si="3"/>
        <v>#VALUE!</v>
      </c>
      <c r="Z276" s="64"/>
      <c r="AA276" s="64"/>
      <c r="AB276" s="64"/>
    </row>
    <row r="277" spans="1:28" s="79" customFormat="1" ht="20.100000000000001" customHeight="1" x14ac:dyDescent="0.25">
      <c r="A277" s="97" t="s">
        <v>424</v>
      </c>
      <c r="B277" s="51" t="s">
        <v>40</v>
      </c>
      <c r="C277" s="95" t="s">
        <v>16</v>
      </c>
      <c r="D277" s="43" t="s">
        <v>223</v>
      </c>
      <c r="E277" s="112">
        <v>0</v>
      </c>
      <c r="F277" s="43" t="s">
        <v>697</v>
      </c>
      <c r="G277" s="47" t="s">
        <v>697</v>
      </c>
      <c r="H277" s="68"/>
      <c r="I277" s="59" t="b">
        <v>0</v>
      </c>
      <c r="J277" s="59" t="b">
        <v>0</v>
      </c>
      <c r="K277" s="60">
        <v>0</v>
      </c>
      <c r="L277" s="61">
        <v>0</v>
      </c>
      <c r="M277" s="61">
        <v>0</v>
      </c>
      <c r="N277" s="66"/>
      <c r="O277" s="66"/>
      <c r="P277" s="63">
        <v>0</v>
      </c>
      <c r="Q277" s="63" t="e">
        <f t="shared" si="3"/>
        <v>#VALUE!</v>
      </c>
      <c r="Z277" s="64"/>
      <c r="AA277" s="64"/>
      <c r="AB277" s="64"/>
    </row>
    <row r="278" spans="1:28" s="79" customFormat="1" ht="20.100000000000001" customHeight="1" x14ac:dyDescent="0.25">
      <c r="A278" s="97" t="s">
        <v>425</v>
      </c>
      <c r="B278" s="50" t="s">
        <v>396</v>
      </c>
      <c r="C278" s="95" t="s">
        <v>16</v>
      </c>
      <c r="D278" s="43" t="s">
        <v>223</v>
      </c>
      <c r="E278" s="112">
        <v>0</v>
      </c>
      <c r="F278" s="43" t="s">
        <v>697</v>
      </c>
      <c r="G278" s="47" t="s">
        <v>697</v>
      </c>
      <c r="H278" s="68"/>
      <c r="I278" s="59" t="b">
        <v>0</v>
      </c>
      <c r="J278" s="59" t="b">
        <v>0</v>
      </c>
      <c r="K278" s="60">
        <v>0</v>
      </c>
      <c r="L278" s="61">
        <v>0</v>
      </c>
      <c r="M278" s="61">
        <v>0</v>
      </c>
      <c r="N278" s="66"/>
      <c r="O278" s="66"/>
      <c r="P278" s="63">
        <v>0</v>
      </c>
      <c r="Q278" s="63" t="e">
        <f t="shared" si="3"/>
        <v>#VALUE!</v>
      </c>
      <c r="Z278" s="64"/>
      <c r="AA278" s="64"/>
      <c r="AB278" s="64"/>
    </row>
    <row r="279" spans="1:28" s="79" customFormat="1" ht="20.100000000000001" customHeight="1" x14ac:dyDescent="0.25">
      <c r="A279" s="97" t="s">
        <v>426</v>
      </c>
      <c r="B279" s="51" t="s">
        <v>42</v>
      </c>
      <c r="C279" s="95" t="s">
        <v>16</v>
      </c>
      <c r="D279" s="43" t="s">
        <v>223</v>
      </c>
      <c r="E279" s="112">
        <v>0</v>
      </c>
      <c r="F279" s="43" t="s">
        <v>697</v>
      </c>
      <c r="G279" s="47" t="s">
        <v>697</v>
      </c>
      <c r="H279" s="68"/>
      <c r="I279" s="59" t="b">
        <v>0</v>
      </c>
      <c r="J279" s="59" t="b">
        <v>0</v>
      </c>
      <c r="K279" s="60">
        <v>0</v>
      </c>
      <c r="L279" s="61">
        <v>0</v>
      </c>
      <c r="M279" s="61">
        <v>0</v>
      </c>
      <c r="N279" s="66"/>
      <c r="O279" s="66"/>
      <c r="P279" s="63">
        <v>0</v>
      </c>
      <c r="Q279" s="63" t="e">
        <f t="shared" si="3"/>
        <v>#VALUE!</v>
      </c>
      <c r="Z279" s="64"/>
      <c r="AA279" s="64"/>
      <c r="AB279" s="64"/>
    </row>
    <row r="280" spans="1:28" s="79" customFormat="1" ht="20.100000000000001" customHeight="1" x14ac:dyDescent="0.25">
      <c r="A280" s="97" t="s">
        <v>427</v>
      </c>
      <c r="B280" s="50" t="s">
        <v>396</v>
      </c>
      <c r="C280" s="95" t="s">
        <v>16</v>
      </c>
      <c r="D280" s="43" t="s">
        <v>223</v>
      </c>
      <c r="E280" s="112">
        <v>0</v>
      </c>
      <c r="F280" s="43" t="s">
        <v>697</v>
      </c>
      <c r="G280" s="47" t="s">
        <v>697</v>
      </c>
      <c r="H280" s="68"/>
      <c r="I280" s="59" t="b">
        <v>0</v>
      </c>
      <c r="J280" s="59" t="b">
        <v>0</v>
      </c>
      <c r="K280" s="60">
        <v>0</v>
      </c>
      <c r="L280" s="61">
        <v>0</v>
      </c>
      <c r="M280" s="61">
        <v>0</v>
      </c>
      <c r="N280" s="66"/>
      <c r="O280" s="66"/>
      <c r="P280" s="63">
        <v>0</v>
      </c>
      <c r="Q280" s="63" t="e">
        <f t="shared" ref="Q280:Q343" si="4">P280-D280</f>
        <v>#VALUE!</v>
      </c>
      <c r="Z280" s="64"/>
      <c r="AA280" s="64"/>
      <c r="AB280" s="64"/>
    </row>
    <row r="281" spans="1:28" s="79" customFormat="1" x14ac:dyDescent="0.25">
      <c r="A281" s="97" t="s">
        <v>428</v>
      </c>
      <c r="B281" s="51" t="s">
        <v>429</v>
      </c>
      <c r="C281" s="95" t="s">
        <v>16</v>
      </c>
      <c r="D281" s="44">
        <v>0.98</v>
      </c>
      <c r="E281" s="112">
        <v>0</v>
      </c>
      <c r="F281" s="43" t="s">
        <v>697</v>
      </c>
      <c r="G281" s="47" t="s">
        <v>697</v>
      </c>
      <c r="H281" s="55"/>
      <c r="I281" s="59" t="b">
        <v>0</v>
      </c>
      <c r="J281" s="59" t="b">
        <v>0</v>
      </c>
      <c r="K281" s="60">
        <v>1.6776453472813944</v>
      </c>
      <c r="L281" s="61">
        <v>3.4514437063262124</v>
      </c>
      <c r="M281" s="61">
        <v>-12.218028886733567</v>
      </c>
      <c r="N281" s="66"/>
      <c r="O281" s="66"/>
      <c r="P281" s="63">
        <v>7.6430401237377632</v>
      </c>
      <c r="Q281" s="63">
        <f t="shared" si="4"/>
        <v>6.6630401237377637</v>
      </c>
      <c r="Z281" s="64"/>
      <c r="AA281" s="64"/>
      <c r="AB281" s="64"/>
    </row>
    <row r="282" spans="1:28" s="79" customFormat="1" ht="20.100000000000001" customHeight="1" x14ac:dyDescent="0.25">
      <c r="A282" s="97" t="s">
        <v>430</v>
      </c>
      <c r="B282" s="51" t="s">
        <v>396</v>
      </c>
      <c r="C282" s="95" t="s">
        <v>16</v>
      </c>
      <c r="D282" s="43" t="s">
        <v>223</v>
      </c>
      <c r="E282" s="112">
        <v>0</v>
      </c>
      <c r="F282" s="43" t="s">
        <v>697</v>
      </c>
      <c r="G282" s="47" t="s">
        <v>697</v>
      </c>
      <c r="H282" s="68"/>
      <c r="I282" s="59" t="b">
        <v>0</v>
      </c>
      <c r="J282" s="59" t="b">
        <v>0</v>
      </c>
      <c r="K282" s="60">
        <v>0</v>
      </c>
      <c r="L282" s="61">
        <v>0</v>
      </c>
      <c r="M282" s="61">
        <v>0</v>
      </c>
      <c r="N282" s="66"/>
      <c r="O282" s="66"/>
      <c r="P282" s="63">
        <v>0</v>
      </c>
      <c r="Q282" s="63" t="e">
        <f t="shared" si="4"/>
        <v>#VALUE!</v>
      </c>
      <c r="Z282" s="64"/>
      <c r="AA282" s="64"/>
      <c r="AB282" s="64"/>
    </row>
    <row r="283" spans="1:28" s="79" customFormat="1" ht="20.100000000000001" customHeight="1" x14ac:dyDescent="0.25">
      <c r="A283" s="97" t="s">
        <v>431</v>
      </c>
      <c r="B283" s="45" t="s">
        <v>432</v>
      </c>
      <c r="C283" s="95" t="s">
        <v>16</v>
      </c>
      <c r="D283" s="44">
        <v>2.85</v>
      </c>
      <c r="E283" s="112">
        <v>0</v>
      </c>
      <c r="F283" s="43" t="s">
        <v>697</v>
      </c>
      <c r="G283" s="47" t="s">
        <v>697</v>
      </c>
      <c r="H283" s="55"/>
      <c r="I283" s="59" t="b">
        <v>0</v>
      </c>
      <c r="J283" s="59" t="e">
        <v>#REF!</v>
      </c>
      <c r="K283" s="60">
        <v>358.10325436253254</v>
      </c>
      <c r="L283" s="61">
        <v>721.42349789595676</v>
      </c>
      <c r="M283" s="61">
        <v>50.48707592550727</v>
      </c>
      <c r="N283" s="67">
        <v>293.8678218259999</v>
      </c>
      <c r="O283" s="66"/>
      <c r="P283" s="63">
        <v>660.4603331914609</v>
      </c>
      <c r="Q283" s="63">
        <f>P283-D283</f>
        <v>657.61033319146088</v>
      </c>
      <c r="Z283" s="64"/>
      <c r="AA283" s="64"/>
      <c r="AB283" s="64"/>
    </row>
    <row r="284" spans="1:28" s="79" customFormat="1" ht="20.100000000000001" customHeight="1" x14ac:dyDescent="0.25">
      <c r="A284" s="97" t="s">
        <v>433</v>
      </c>
      <c r="B284" s="48" t="s">
        <v>434</v>
      </c>
      <c r="C284" s="95" t="s">
        <v>16</v>
      </c>
      <c r="D284" s="43" t="s">
        <v>223</v>
      </c>
      <c r="E284" s="112">
        <v>0</v>
      </c>
      <c r="F284" s="43" t="s">
        <v>697</v>
      </c>
      <c r="G284" s="47" t="s">
        <v>697</v>
      </c>
      <c r="H284" s="68"/>
      <c r="I284" s="59" t="b">
        <v>0</v>
      </c>
      <c r="J284" s="59" t="b">
        <v>0</v>
      </c>
      <c r="K284" s="60">
        <v>0</v>
      </c>
      <c r="L284" s="61">
        <v>0</v>
      </c>
      <c r="M284" s="61">
        <v>0</v>
      </c>
      <c r="N284" s="66"/>
      <c r="O284" s="66"/>
      <c r="P284" s="63">
        <v>0</v>
      </c>
      <c r="Q284" s="63" t="e">
        <f t="shared" si="4"/>
        <v>#VALUE!</v>
      </c>
      <c r="Z284" s="64"/>
      <c r="AA284" s="64"/>
      <c r="AB284" s="64"/>
    </row>
    <row r="285" spans="1:28" s="79" customFormat="1" ht="20.100000000000001" customHeight="1" x14ac:dyDescent="0.25">
      <c r="A285" s="97" t="s">
        <v>435</v>
      </c>
      <c r="B285" s="51" t="s">
        <v>396</v>
      </c>
      <c r="C285" s="95" t="s">
        <v>16</v>
      </c>
      <c r="D285" s="43" t="s">
        <v>223</v>
      </c>
      <c r="E285" s="112">
        <v>0</v>
      </c>
      <c r="F285" s="43" t="s">
        <v>697</v>
      </c>
      <c r="G285" s="47" t="s">
        <v>697</v>
      </c>
      <c r="H285" s="68"/>
      <c r="I285" s="59" t="e">
        <v>#REF!</v>
      </c>
      <c r="J285" s="59" t="e">
        <v>#REF!</v>
      </c>
      <c r="K285" s="60">
        <v>0</v>
      </c>
      <c r="L285" s="61">
        <v>0</v>
      </c>
      <c r="M285" s="61">
        <v>0</v>
      </c>
      <c r="N285" s="66"/>
      <c r="O285" s="66"/>
      <c r="P285" s="63">
        <v>0</v>
      </c>
      <c r="Q285" s="63" t="e">
        <f t="shared" si="4"/>
        <v>#VALUE!</v>
      </c>
      <c r="Z285" s="64"/>
      <c r="AA285" s="64"/>
      <c r="AB285" s="64"/>
    </row>
    <row r="286" spans="1:28" s="79" customFormat="1" ht="20.100000000000001" customHeight="1" x14ac:dyDescent="0.25">
      <c r="A286" s="97" t="s">
        <v>436</v>
      </c>
      <c r="B286" s="48" t="s">
        <v>437</v>
      </c>
      <c r="C286" s="95" t="s">
        <v>16</v>
      </c>
      <c r="D286" s="43" t="s">
        <v>223</v>
      </c>
      <c r="E286" s="112">
        <v>0</v>
      </c>
      <c r="F286" s="43" t="s">
        <v>697</v>
      </c>
      <c r="G286" s="47" t="s">
        <v>697</v>
      </c>
      <c r="H286" s="55"/>
      <c r="I286" s="59" t="b">
        <v>0</v>
      </c>
      <c r="J286" s="59" t="b">
        <v>0</v>
      </c>
      <c r="K286" s="60">
        <v>17.559106372554968</v>
      </c>
      <c r="L286" s="61">
        <v>37.491111346233055</v>
      </c>
      <c r="M286" s="61">
        <v>5.9034661660977221</v>
      </c>
      <c r="N286" s="66"/>
      <c r="O286" s="66"/>
      <c r="P286" s="63">
        <v>35.99493482031118</v>
      </c>
      <c r="Q286" s="63" t="e">
        <f t="shared" si="4"/>
        <v>#VALUE!</v>
      </c>
      <c r="Z286" s="64"/>
      <c r="AA286" s="64"/>
      <c r="AB286" s="64"/>
    </row>
    <row r="287" spans="1:28" s="79" customFormat="1" ht="20.100000000000001" customHeight="1" x14ac:dyDescent="0.25">
      <c r="A287" s="97" t="s">
        <v>438</v>
      </c>
      <c r="B287" s="51" t="s">
        <v>266</v>
      </c>
      <c r="C287" s="95" t="s">
        <v>16</v>
      </c>
      <c r="D287" s="43" t="s">
        <v>223</v>
      </c>
      <c r="E287" s="112">
        <v>0</v>
      </c>
      <c r="F287" s="43" t="s">
        <v>697</v>
      </c>
      <c r="G287" s="47" t="s">
        <v>697</v>
      </c>
      <c r="H287" s="68"/>
      <c r="I287" s="59" t="b">
        <v>0</v>
      </c>
      <c r="J287" s="59" t="e">
        <v>#REF!</v>
      </c>
      <c r="K287" s="60">
        <v>0</v>
      </c>
      <c r="L287" s="61">
        <v>0</v>
      </c>
      <c r="M287" s="61">
        <v>0</v>
      </c>
      <c r="N287" s="66"/>
      <c r="O287" s="66"/>
      <c r="P287" s="63">
        <v>0</v>
      </c>
      <c r="Q287" s="63" t="e">
        <f t="shared" si="4"/>
        <v>#VALUE!</v>
      </c>
      <c r="Z287" s="64"/>
      <c r="AA287" s="64"/>
      <c r="AB287" s="64"/>
    </row>
    <row r="288" spans="1:28" s="79" customFormat="1" ht="20.100000000000001" customHeight="1" x14ac:dyDescent="0.25">
      <c r="A288" s="97" t="s">
        <v>439</v>
      </c>
      <c r="B288" s="50" t="s">
        <v>396</v>
      </c>
      <c r="C288" s="95" t="s">
        <v>16</v>
      </c>
      <c r="D288" s="43" t="s">
        <v>223</v>
      </c>
      <c r="E288" s="112">
        <v>0</v>
      </c>
      <c r="F288" s="43" t="s">
        <v>697</v>
      </c>
      <c r="G288" s="47" t="s">
        <v>697</v>
      </c>
      <c r="H288" s="68"/>
      <c r="I288" s="59" t="b">
        <v>0</v>
      </c>
      <c r="J288" s="59" t="b">
        <v>0</v>
      </c>
      <c r="K288" s="60">
        <v>0</v>
      </c>
      <c r="L288" s="61">
        <v>0</v>
      </c>
      <c r="M288" s="61">
        <v>0</v>
      </c>
      <c r="N288" s="66"/>
      <c r="O288" s="66"/>
      <c r="P288" s="63">
        <v>0</v>
      </c>
      <c r="Q288" s="63" t="e">
        <f t="shared" si="4"/>
        <v>#VALUE!</v>
      </c>
      <c r="Z288" s="64"/>
      <c r="AA288" s="64"/>
      <c r="AB288" s="64"/>
    </row>
    <row r="289" spans="1:28" s="79" customFormat="1" ht="20.100000000000001" customHeight="1" x14ac:dyDescent="0.25">
      <c r="A289" s="97" t="s">
        <v>440</v>
      </c>
      <c r="B289" s="51" t="s">
        <v>441</v>
      </c>
      <c r="C289" s="95" t="s">
        <v>16</v>
      </c>
      <c r="D289" s="43" t="s">
        <v>223</v>
      </c>
      <c r="E289" s="112">
        <v>0</v>
      </c>
      <c r="F289" s="43" t="s">
        <v>697</v>
      </c>
      <c r="G289" s="47" t="s">
        <v>697</v>
      </c>
      <c r="H289" s="68"/>
      <c r="I289" s="59" t="b">
        <v>0</v>
      </c>
      <c r="J289" s="59" t="b">
        <v>0</v>
      </c>
      <c r="K289" s="60">
        <v>0</v>
      </c>
      <c r="L289" s="61">
        <v>0</v>
      </c>
      <c r="M289" s="61">
        <v>0</v>
      </c>
      <c r="N289" s="66"/>
      <c r="O289" s="66"/>
      <c r="P289" s="63">
        <v>0</v>
      </c>
      <c r="Q289" s="63" t="e">
        <f t="shared" si="4"/>
        <v>#VALUE!</v>
      </c>
      <c r="Z289" s="64"/>
      <c r="AA289" s="64"/>
      <c r="AB289" s="64"/>
    </row>
    <row r="290" spans="1:28" s="79" customFormat="1" ht="20.100000000000001" customHeight="1" x14ac:dyDescent="0.25">
      <c r="A290" s="97" t="s">
        <v>442</v>
      </c>
      <c r="B290" s="50" t="s">
        <v>396</v>
      </c>
      <c r="C290" s="95" t="s">
        <v>16</v>
      </c>
      <c r="D290" s="43" t="s">
        <v>223</v>
      </c>
      <c r="E290" s="112">
        <v>0</v>
      </c>
      <c r="F290" s="43" t="s">
        <v>697</v>
      </c>
      <c r="G290" s="47" t="s">
        <v>697</v>
      </c>
      <c r="H290" s="68"/>
      <c r="I290" s="59" t="b">
        <v>0</v>
      </c>
      <c r="J290" s="59" t="b">
        <v>0</v>
      </c>
      <c r="K290" s="60">
        <v>0</v>
      </c>
      <c r="L290" s="61">
        <v>0</v>
      </c>
      <c r="M290" s="61">
        <v>0</v>
      </c>
      <c r="N290" s="66"/>
      <c r="O290" s="66"/>
      <c r="P290" s="63">
        <v>0</v>
      </c>
      <c r="Q290" s="63" t="e">
        <f t="shared" si="4"/>
        <v>#VALUE!</v>
      </c>
      <c r="Z290" s="64"/>
      <c r="AA290" s="64"/>
      <c r="AB290" s="64"/>
    </row>
    <row r="291" spans="1:28" s="79" customFormat="1" ht="39.950000000000003" customHeight="1" x14ac:dyDescent="0.25">
      <c r="A291" s="97" t="s">
        <v>443</v>
      </c>
      <c r="B291" s="48" t="s">
        <v>444</v>
      </c>
      <c r="C291" s="95" t="s">
        <v>16</v>
      </c>
      <c r="D291" s="43" t="s">
        <v>223</v>
      </c>
      <c r="E291" s="112">
        <v>0</v>
      </c>
      <c r="F291" s="43" t="s">
        <v>697</v>
      </c>
      <c r="G291" s="47" t="s">
        <v>697</v>
      </c>
      <c r="H291" s="68"/>
      <c r="I291" s="59" t="b">
        <v>0</v>
      </c>
      <c r="J291" s="59" t="b">
        <v>0</v>
      </c>
      <c r="K291" s="60">
        <v>0</v>
      </c>
      <c r="L291" s="61">
        <v>0</v>
      </c>
      <c r="M291" s="61">
        <v>0</v>
      </c>
      <c r="N291" s="66"/>
      <c r="O291" s="66"/>
      <c r="P291" s="63">
        <v>0</v>
      </c>
      <c r="Q291" s="63" t="e">
        <f t="shared" si="4"/>
        <v>#VALUE!</v>
      </c>
      <c r="Z291" s="64"/>
      <c r="AA291" s="64"/>
      <c r="AB291" s="64"/>
    </row>
    <row r="292" spans="1:28" s="79" customFormat="1" ht="20.100000000000001" customHeight="1" x14ac:dyDescent="0.25">
      <c r="A292" s="97" t="s">
        <v>445</v>
      </c>
      <c r="B292" s="51" t="s">
        <v>396</v>
      </c>
      <c r="C292" s="95" t="s">
        <v>16</v>
      </c>
      <c r="D292" s="43" t="s">
        <v>223</v>
      </c>
      <c r="E292" s="112">
        <v>0</v>
      </c>
      <c r="F292" s="43" t="s">
        <v>697</v>
      </c>
      <c r="G292" s="47" t="s">
        <v>697</v>
      </c>
      <c r="H292" s="68"/>
      <c r="I292" s="59" t="b">
        <v>0</v>
      </c>
      <c r="J292" s="59" t="b">
        <v>0</v>
      </c>
      <c r="K292" s="60">
        <v>0</v>
      </c>
      <c r="L292" s="61">
        <v>0</v>
      </c>
      <c r="M292" s="61">
        <v>0</v>
      </c>
      <c r="N292" s="66"/>
      <c r="O292" s="66"/>
      <c r="P292" s="63">
        <v>0</v>
      </c>
      <c r="Q292" s="63" t="e">
        <f t="shared" si="4"/>
        <v>#VALUE!</v>
      </c>
      <c r="Z292" s="64"/>
      <c r="AA292" s="64"/>
      <c r="AB292" s="64"/>
    </row>
    <row r="293" spans="1:28" s="79" customFormat="1" ht="20.100000000000001" customHeight="1" x14ac:dyDescent="0.25">
      <c r="A293" s="97" t="s">
        <v>446</v>
      </c>
      <c r="B293" s="48" t="s">
        <v>447</v>
      </c>
      <c r="C293" s="95" t="s">
        <v>16</v>
      </c>
      <c r="D293" s="43" t="s">
        <v>223</v>
      </c>
      <c r="E293" s="112">
        <v>0</v>
      </c>
      <c r="F293" s="43" t="s">
        <v>697</v>
      </c>
      <c r="G293" s="47" t="s">
        <v>697</v>
      </c>
      <c r="H293" s="68"/>
      <c r="I293" s="59" t="b">
        <v>0</v>
      </c>
      <c r="J293" s="59" t="b">
        <v>0</v>
      </c>
      <c r="K293" s="60">
        <v>0</v>
      </c>
      <c r="L293" s="61">
        <v>0</v>
      </c>
      <c r="M293" s="61">
        <v>0</v>
      </c>
      <c r="N293" s="66"/>
      <c r="O293" s="66"/>
      <c r="P293" s="63">
        <v>0</v>
      </c>
      <c r="Q293" s="63" t="e">
        <f t="shared" si="4"/>
        <v>#VALUE!</v>
      </c>
      <c r="Z293" s="64"/>
      <c r="AA293" s="64"/>
      <c r="AB293" s="64"/>
    </row>
    <row r="294" spans="1:28" s="79" customFormat="1" ht="20.100000000000001" customHeight="1" x14ac:dyDescent="0.25">
      <c r="A294" s="97" t="s">
        <v>448</v>
      </c>
      <c r="B294" s="51" t="s">
        <v>396</v>
      </c>
      <c r="C294" s="95" t="s">
        <v>16</v>
      </c>
      <c r="D294" s="43" t="s">
        <v>223</v>
      </c>
      <c r="E294" s="112">
        <v>0</v>
      </c>
      <c r="F294" s="43" t="s">
        <v>697</v>
      </c>
      <c r="G294" s="47" t="s">
        <v>697</v>
      </c>
      <c r="H294" s="68"/>
      <c r="I294" s="59" t="b">
        <v>0</v>
      </c>
      <c r="J294" s="59" t="b">
        <v>0</v>
      </c>
      <c r="K294" s="60">
        <v>0</v>
      </c>
      <c r="L294" s="61">
        <v>0</v>
      </c>
      <c r="M294" s="61">
        <v>0</v>
      </c>
      <c r="N294" s="66"/>
      <c r="O294" s="66"/>
      <c r="P294" s="63">
        <v>0</v>
      </c>
      <c r="Q294" s="63" t="e">
        <f t="shared" si="4"/>
        <v>#VALUE!</v>
      </c>
      <c r="Z294" s="64"/>
      <c r="AA294" s="64"/>
      <c r="AB294" s="64"/>
    </row>
    <row r="295" spans="1:28" s="79" customFormat="1" x14ac:dyDescent="0.25">
      <c r="A295" s="97" t="s">
        <v>449</v>
      </c>
      <c r="B295" s="49" t="s">
        <v>450</v>
      </c>
      <c r="C295" s="95" t="s">
        <v>16</v>
      </c>
      <c r="D295" s="43" t="s">
        <v>223</v>
      </c>
      <c r="E295" s="112">
        <v>0</v>
      </c>
      <c r="F295" s="43" t="s">
        <v>697</v>
      </c>
      <c r="G295" s="47" t="s">
        <v>697</v>
      </c>
      <c r="H295" s="55"/>
      <c r="I295" s="59" t="b">
        <v>0</v>
      </c>
      <c r="J295" s="59" t="b">
        <v>0</v>
      </c>
      <c r="K295" s="60">
        <v>0</v>
      </c>
      <c r="L295" s="61">
        <v>0</v>
      </c>
      <c r="M295" s="61">
        <v>0</v>
      </c>
      <c r="N295" s="66"/>
      <c r="O295" s="66"/>
      <c r="P295" s="63">
        <v>0</v>
      </c>
      <c r="Q295" s="63" t="e">
        <f t="shared" si="4"/>
        <v>#VALUE!</v>
      </c>
      <c r="Z295" s="64"/>
      <c r="AA295" s="64"/>
      <c r="AB295" s="64"/>
    </row>
    <row r="296" spans="1:28" s="79" customFormat="1" ht="20.100000000000001" customHeight="1" x14ac:dyDescent="0.25">
      <c r="A296" s="97" t="s">
        <v>451</v>
      </c>
      <c r="B296" s="51" t="s">
        <v>396</v>
      </c>
      <c r="C296" s="95" t="s">
        <v>16</v>
      </c>
      <c r="D296" s="43" t="s">
        <v>223</v>
      </c>
      <c r="E296" s="112">
        <v>0</v>
      </c>
      <c r="F296" s="43" t="s">
        <v>697</v>
      </c>
      <c r="G296" s="47" t="s">
        <v>697</v>
      </c>
      <c r="H296" s="68"/>
      <c r="I296" s="59" t="b">
        <v>0</v>
      </c>
      <c r="J296" s="59" t="b">
        <v>0</v>
      </c>
      <c r="K296" s="60">
        <v>0</v>
      </c>
      <c r="L296" s="61">
        <v>0</v>
      </c>
      <c r="M296" s="61">
        <v>0</v>
      </c>
      <c r="N296" s="66"/>
      <c r="O296" s="66"/>
      <c r="P296" s="63">
        <v>0</v>
      </c>
      <c r="Q296" s="63" t="e">
        <f t="shared" si="4"/>
        <v>#VALUE!</v>
      </c>
      <c r="Z296" s="64"/>
      <c r="AA296" s="64"/>
      <c r="AB296" s="64"/>
    </row>
    <row r="297" spans="1:28" s="79" customFormat="1" ht="20.100000000000001" customHeight="1" x14ac:dyDescent="0.25">
      <c r="A297" s="97" t="s">
        <v>452</v>
      </c>
      <c r="B297" s="48" t="s">
        <v>453</v>
      </c>
      <c r="C297" s="95" t="s">
        <v>16</v>
      </c>
      <c r="D297" s="43" t="s">
        <v>223</v>
      </c>
      <c r="E297" s="112">
        <v>0</v>
      </c>
      <c r="F297" s="43" t="s">
        <v>697</v>
      </c>
      <c r="G297" s="47" t="s">
        <v>697</v>
      </c>
      <c r="H297" s="68"/>
      <c r="I297" s="59" t="b">
        <v>0</v>
      </c>
      <c r="J297" s="59" t="b">
        <v>0</v>
      </c>
      <c r="K297" s="60">
        <v>4.802140791354109</v>
      </c>
      <c r="L297" s="61">
        <v>4.802150058323293</v>
      </c>
      <c r="M297" s="61">
        <v>-0.48920833185217383</v>
      </c>
      <c r="N297" s="66"/>
      <c r="O297" s="66"/>
      <c r="P297" s="63">
        <v>5.6882160232309769</v>
      </c>
      <c r="Q297" s="63" t="e">
        <f t="shared" si="4"/>
        <v>#VALUE!</v>
      </c>
      <c r="Z297" s="64"/>
      <c r="AA297" s="64"/>
      <c r="AB297" s="64"/>
    </row>
    <row r="298" spans="1:28" s="79" customFormat="1" ht="20.100000000000001" customHeight="1" x14ac:dyDescent="0.25">
      <c r="A298" s="97" t="s">
        <v>454</v>
      </c>
      <c r="B298" s="51" t="s">
        <v>396</v>
      </c>
      <c r="C298" s="95" t="s">
        <v>16</v>
      </c>
      <c r="D298" s="43" t="s">
        <v>223</v>
      </c>
      <c r="E298" s="112">
        <v>0</v>
      </c>
      <c r="F298" s="43" t="s">
        <v>697</v>
      </c>
      <c r="G298" s="47" t="s">
        <v>697</v>
      </c>
      <c r="H298" s="68"/>
      <c r="I298" s="59" t="b">
        <v>0</v>
      </c>
      <c r="J298" s="59" t="b">
        <v>0</v>
      </c>
      <c r="K298" s="60">
        <v>0</v>
      </c>
      <c r="L298" s="61">
        <v>0</v>
      </c>
      <c r="M298" s="61">
        <v>0</v>
      </c>
      <c r="N298" s="66"/>
      <c r="O298" s="66"/>
      <c r="P298" s="63">
        <v>0</v>
      </c>
      <c r="Q298" s="63" t="e">
        <f t="shared" si="4"/>
        <v>#VALUE!</v>
      </c>
      <c r="Z298" s="64"/>
      <c r="AA298" s="64"/>
      <c r="AB298" s="64"/>
    </row>
    <row r="299" spans="1:28" s="79" customFormat="1" x14ac:dyDescent="0.25">
      <c r="A299" s="97" t="s">
        <v>455</v>
      </c>
      <c r="B299" s="49" t="s">
        <v>456</v>
      </c>
      <c r="C299" s="95" t="s">
        <v>16</v>
      </c>
      <c r="D299" s="43" t="s">
        <v>223</v>
      </c>
      <c r="E299" s="112">
        <v>0</v>
      </c>
      <c r="F299" s="43" t="s">
        <v>697</v>
      </c>
      <c r="G299" s="47" t="s">
        <v>697</v>
      </c>
      <c r="H299" s="55"/>
      <c r="I299" s="59" t="b">
        <v>0</v>
      </c>
      <c r="J299" s="59" t="b">
        <v>0</v>
      </c>
      <c r="K299" s="60">
        <v>-9.9696352381583324</v>
      </c>
      <c r="L299" s="61">
        <v>258.52860204997722</v>
      </c>
      <c r="M299" s="61">
        <v>-32.149457950022793</v>
      </c>
      <c r="N299" s="66"/>
      <c r="O299" s="66"/>
      <c r="P299" s="63">
        <v>277.06663736411252</v>
      </c>
      <c r="Q299" s="63" t="e">
        <f t="shared" si="4"/>
        <v>#VALUE!</v>
      </c>
      <c r="Z299" s="64"/>
      <c r="AA299" s="64"/>
      <c r="AB299" s="64"/>
    </row>
    <row r="300" spans="1:28" s="79" customFormat="1" ht="20.100000000000001" customHeight="1" x14ac:dyDescent="0.25">
      <c r="A300" s="97" t="s">
        <v>457</v>
      </c>
      <c r="B300" s="51" t="s">
        <v>396</v>
      </c>
      <c r="C300" s="95" t="s">
        <v>16</v>
      </c>
      <c r="D300" s="43" t="s">
        <v>223</v>
      </c>
      <c r="E300" s="112">
        <v>0</v>
      </c>
      <c r="F300" s="43" t="s">
        <v>697</v>
      </c>
      <c r="G300" s="47" t="s">
        <v>697</v>
      </c>
      <c r="H300" s="68"/>
      <c r="I300" s="59" t="b">
        <v>0</v>
      </c>
      <c r="J300" s="59" t="b">
        <v>0</v>
      </c>
      <c r="K300" s="60">
        <v>0</v>
      </c>
      <c r="L300" s="61">
        <v>0</v>
      </c>
      <c r="M300" s="61">
        <v>0</v>
      </c>
      <c r="N300" s="66"/>
      <c r="O300" s="66"/>
      <c r="P300" s="63">
        <v>0</v>
      </c>
      <c r="Q300" s="63" t="e">
        <f t="shared" si="4"/>
        <v>#VALUE!</v>
      </c>
      <c r="Z300" s="64"/>
      <c r="AA300" s="64"/>
      <c r="AB300" s="64"/>
    </row>
    <row r="301" spans="1:28" s="79" customFormat="1" ht="39.950000000000003" customHeight="1" x14ac:dyDescent="0.25">
      <c r="A301" s="97" t="s">
        <v>458</v>
      </c>
      <c r="B301" s="48" t="s">
        <v>459</v>
      </c>
      <c r="C301" s="95" t="s">
        <v>16</v>
      </c>
      <c r="D301" s="43" t="s">
        <v>223</v>
      </c>
      <c r="E301" s="112">
        <v>0</v>
      </c>
      <c r="F301" s="43" t="s">
        <v>697</v>
      </c>
      <c r="G301" s="47" t="s">
        <v>697</v>
      </c>
      <c r="H301" s="55"/>
      <c r="I301" s="59" t="b">
        <v>0</v>
      </c>
      <c r="J301" s="59" t="b">
        <v>0</v>
      </c>
      <c r="K301" s="60">
        <v>3.7084576385340231</v>
      </c>
      <c r="L301" s="61">
        <v>15.501705948533909</v>
      </c>
      <c r="M301" s="61">
        <v>6.9416235392793197</v>
      </c>
      <c r="N301" s="66"/>
      <c r="O301" s="66"/>
      <c r="P301" s="63">
        <v>33.874709222184421</v>
      </c>
      <c r="Q301" s="63" t="e">
        <f t="shared" si="4"/>
        <v>#VALUE!</v>
      </c>
      <c r="Z301" s="64"/>
      <c r="AA301" s="64"/>
      <c r="AB301" s="64"/>
    </row>
    <row r="302" spans="1:28" s="79" customFormat="1" ht="20.100000000000001" customHeight="1" x14ac:dyDescent="0.25">
      <c r="A302" s="97" t="s">
        <v>460</v>
      </c>
      <c r="B302" s="51" t="s">
        <v>396</v>
      </c>
      <c r="C302" s="95" t="s">
        <v>16</v>
      </c>
      <c r="D302" s="43" t="s">
        <v>223</v>
      </c>
      <c r="E302" s="112">
        <v>0</v>
      </c>
      <c r="F302" s="43" t="s">
        <v>697</v>
      </c>
      <c r="G302" s="47" t="s">
        <v>697</v>
      </c>
      <c r="H302" s="68"/>
      <c r="I302" s="59" t="b">
        <v>0</v>
      </c>
      <c r="J302" s="59" t="b">
        <v>0</v>
      </c>
      <c r="K302" s="60">
        <v>0</v>
      </c>
      <c r="L302" s="61">
        <v>0</v>
      </c>
      <c r="M302" s="61">
        <v>0</v>
      </c>
      <c r="N302" s="66"/>
      <c r="O302" s="66"/>
      <c r="P302" s="63">
        <v>0</v>
      </c>
      <c r="Q302" s="63" t="e">
        <f t="shared" si="4"/>
        <v>#VALUE!</v>
      </c>
      <c r="Z302" s="64"/>
      <c r="AA302" s="64"/>
      <c r="AB302" s="64"/>
    </row>
    <row r="303" spans="1:28" s="79" customFormat="1" ht="20.100000000000001" customHeight="1" x14ac:dyDescent="0.25">
      <c r="A303" s="97" t="s">
        <v>461</v>
      </c>
      <c r="B303" s="48" t="s">
        <v>462</v>
      </c>
      <c r="C303" s="95" t="s">
        <v>16</v>
      </c>
      <c r="D303" s="44">
        <v>2.85</v>
      </c>
      <c r="E303" s="112">
        <v>0</v>
      </c>
      <c r="F303" s="43" t="s">
        <v>697</v>
      </c>
      <c r="G303" s="47" t="s">
        <v>697</v>
      </c>
      <c r="H303" s="55"/>
      <c r="I303" s="59" t="b">
        <v>0</v>
      </c>
      <c r="J303" s="59" t="b">
        <v>0</v>
      </c>
      <c r="K303" s="60">
        <v>342.00318479824779</v>
      </c>
      <c r="L303" s="61">
        <v>405.09992849288926</v>
      </c>
      <c r="M303" s="61">
        <v>70.280652502005125</v>
      </c>
      <c r="N303" s="66"/>
      <c r="O303" s="66"/>
      <c r="P303" s="63">
        <v>307.83583576162187</v>
      </c>
      <c r="Q303" s="63">
        <f t="shared" si="4"/>
        <v>304.98583576162184</v>
      </c>
      <c r="Z303" s="64"/>
      <c r="AA303" s="64"/>
      <c r="AB303" s="64"/>
    </row>
    <row r="304" spans="1:28" s="79" customFormat="1" ht="20.100000000000001" customHeight="1" x14ac:dyDescent="0.25">
      <c r="A304" s="97" t="s">
        <v>463</v>
      </c>
      <c r="B304" s="51" t="s">
        <v>396</v>
      </c>
      <c r="C304" s="95" t="s">
        <v>16</v>
      </c>
      <c r="D304" s="43" t="s">
        <v>223</v>
      </c>
      <c r="E304" s="112">
        <v>0</v>
      </c>
      <c r="F304" s="43" t="s">
        <v>697</v>
      </c>
      <c r="G304" s="47" t="s">
        <v>697</v>
      </c>
      <c r="H304" s="68"/>
      <c r="I304" s="59" t="b">
        <v>0</v>
      </c>
      <c r="J304" s="59" t="b">
        <v>0</v>
      </c>
      <c r="K304" s="60">
        <v>0</v>
      </c>
      <c r="L304" s="61">
        <v>0</v>
      </c>
      <c r="M304" s="61">
        <v>0</v>
      </c>
      <c r="N304" s="66"/>
      <c r="O304" s="66"/>
      <c r="P304" s="63">
        <v>0</v>
      </c>
      <c r="Q304" s="63" t="e">
        <f t="shared" si="4"/>
        <v>#VALUE!</v>
      </c>
      <c r="Z304" s="64"/>
      <c r="AA304" s="64"/>
      <c r="AB304" s="64"/>
    </row>
    <row r="305" spans="1:28" s="79" customFormat="1" ht="39.950000000000003" customHeight="1" x14ac:dyDescent="0.25">
      <c r="A305" s="97" t="s">
        <v>464</v>
      </c>
      <c r="B305" s="45" t="s">
        <v>465</v>
      </c>
      <c r="C305" s="95" t="s">
        <v>466</v>
      </c>
      <c r="D305" s="44">
        <v>0.95</v>
      </c>
      <c r="E305" s="112">
        <v>0</v>
      </c>
      <c r="F305" s="43" t="s">
        <v>697</v>
      </c>
      <c r="G305" s="47" t="s">
        <v>697</v>
      </c>
      <c r="H305" s="55"/>
      <c r="I305" s="59" t="b">
        <v>0</v>
      </c>
      <c r="J305" s="59" t="b">
        <v>0</v>
      </c>
      <c r="K305" s="60">
        <v>139.47028569701249</v>
      </c>
      <c r="L305" s="61">
        <v>139.47028569701249</v>
      </c>
      <c r="M305" s="61">
        <v>139.47028569701249</v>
      </c>
      <c r="N305" s="66"/>
      <c r="O305" s="66"/>
      <c r="P305" s="63">
        <v>0</v>
      </c>
      <c r="Q305" s="63">
        <f t="shared" si="4"/>
        <v>-0.95</v>
      </c>
      <c r="Z305" s="64"/>
      <c r="AA305" s="64"/>
      <c r="AB305" s="64"/>
    </row>
    <row r="306" spans="1:28" s="79" customFormat="1" ht="20.100000000000001" customHeight="1" x14ac:dyDescent="0.25">
      <c r="A306" s="97" t="s">
        <v>467</v>
      </c>
      <c r="B306" s="48" t="s">
        <v>468</v>
      </c>
      <c r="C306" s="95" t="s">
        <v>466</v>
      </c>
      <c r="D306" s="43" t="s">
        <v>223</v>
      </c>
      <c r="E306" s="112">
        <v>0</v>
      </c>
      <c r="F306" s="43" t="s">
        <v>697</v>
      </c>
      <c r="G306" s="47" t="s">
        <v>697</v>
      </c>
      <c r="H306" s="68"/>
      <c r="I306" s="59" t="b">
        <v>0</v>
      </c>
      <c r="J306" s="59" t="b">
        <v>0</v>
      </c>
      <c r="K306" s="60">
        <v>0</v>
      </c>
      <c r="L306" s="61">
        <v>0</v>
      </c>
      <c r="M306" s="61">
        <v>0</v>
      </c>
      <c r="N306" s="66"/>
      <c r="O306" s="66"/>
      <c r="P306" s="63">
        <v>0</v>
      </c>
      <c r="Q306" s="63" t="e">
        <f t="shared" si="4"/>
        <v>#VALUE!</v>
      </c>
      <c r="Z306" s="64"/>
      <c r="AA306" s="64"/>
      <c r="AB306" s="64"/>
    </row>
    <row r="307" spans="1:28" s="79" customFormat="1" ht="39.950000000000003" customHeight="1" x14ac:dyDescent="0.25">
      <c r="A307" s="97" t="s">
        <v>469</v>
      </c>
      <c r="B307" s="48" t="s">
        <v>470</v>
      </c>
      <c r="C307" s="95" t="s">
        <v>466</v>
      </c>
      <c r="D307" s="43" t="s">
        <v>223</v>
      </c>
      <c r="E307" s="112">
        <v>0</v>
      </c>
      <c r="F307" s="43" t="s">
        <v>697</v>
      </c>
      <c r="G307" s="47" t="s">
        <v>697</v>
      </c>
      <c r="H307" s="68"/>
      <c r="I307" s="59" t="b">
        <v>0</v>
      </c>
      <c r="J307" s="59" t="b">
        <v>0</v>
      </c>
      <c r="K307" s="60">
        <v>0</v>
      </c>
      <c r="L307" s="61">
        <v>0</v>
      </c>
      <c r="M307" s="61">
        <v>0</v>
      </c>
      <c r="N307" s="66"/>
      <c r="O307" s="66"/>
      <c r="P307" s="63">
        <v>0</v>
      </c>
      <c r="Q307" s="63" t="e">
        <f t="shared" si="4"/>
        <v>#VALUE!</v>
      </c>
      <c r="Z307" s="64"/>
      <c r="AA307" s="64"/>
      <c r="AB307" s="64"/>
    </row>
    <row r="308" spans="1:28" s="79" customFormat="1" ht="39.950000000000003" customHeight="1" x14ac:dyDescent="0.25">
      <c r="A308" s="97" t="s">
        <v>471</v>
      </c>
      <c r="B308" s="48" t="s">
        <v>472</v>
      </c>
      <c r="C308" s="95" t="s">
        <v>466</v>
      </c>
      <c r="D308" s="43" t="s">
        <v>223</v>
      </c>
      <c r="E308" s="112">
        <v>0</v>
      </c>
      <c r="F308" s="43" t="s">
        <v>697</v>
      </c>
      <c r="G308" s="47" t="s">
        <v>697</v>
      </c>
      <c r="H308" s="68"/>
      <c r="I308" s="59" t="b">
        <v>0</v>
      </c>
      <c r="J308" s="59" t="b">
        <v>0</v>
      </c>
      <c r="K308" s="60">
        <v>0</v>
      </c>
      <c r="L308" s="61">
        <v>0</v>
      </c>
      <c r="M308" s="61">
        <v>0</v>
      </c>
      <c r="N308" s="66"/>
      <c r="O308" s="66"/>
      <c r="P308" s="63">
        <v>0</v>
      </c>
      <c r="Q308" s="63" t="e">
        <f t="shared" si="4"/>
        <v>#VALUE!</v>
      </c>
      <c r="Z308" s="64"/>
      <c r="AA308" s="64"/>
      <c r="AB308" s="64"/>
    </row>
    <row r="309" spans="1:28" s="79" customFormat="1" ht="39.950000000000003" customHeight="1" x14ac:dyDescent="0.25">
      <c r="A309" s="97" t="s">
        <v>473</v>
      </c>
      <c r="B309" s="48" t="s">
        <v>474</v>
      </c>
      <c r="C309" s="95" t="s">
        <v>466</v>
      </c>
      <c r="D309" s="43" t="s">
        <v>223</v>
      </c>
      <c r="E309" s="112">
        <v>0</v>
      </c>
      <c r="F309" s="43" t="s">
        <v>697</v>
      </c>
      <c r="G309" s="47" t="s">
        <v>697</v>
      </c>
      <c r="H309" s="68"/>
      <c r="I309" s="59" t="b">
        <v>0</v>
      </c>
      <c r="J309" s="59" t="b">
        <v>0</v>
      </c>
      <c r="K309" s="60">
        <v>0</v>
      </c>
      <c r="L309" s="61">
        <v>0</v>
      </c>
      <c r="M309" s="61">
        <v>0</v>
      </c>
      <c r="N309" s="66"/>
      <c r="O309" s="66"/>
      <c r="P309" s="63">
        <v>0</v>
      </c>
      <c r="Q309" s="63" t="e">
        <f t="shared" si="4"/>
        <v>#VALUE!</v>
      </c>
      <c r="Z309" s="64"/>
      <c r="AA309" s="64"/>
      <c r="AB309" s="64"/>
    </row>
    <row r="310" spans="1:28" s="79" customFormat="1" ht="20.100000000000001" customHeight="1" x14ac:dyDescent="0.25">
      <c r="A310" s="97" t="s">
        <v>475</v>
      </c>
      <c r="B310" s="49" t="s">
        <v>476</v>
      </c>
      <c r="C310" s="95" t="s">
        <v>466</v>
      </c>
      <c r="D310" s="43" t="s">
        <v>223</v>
      </c>
      <c r="E310" s="112">
        <v>0</v>
      </c>
      <c r="F310" s="43" t="s">
        <v>697</v>
      </c>
      <c r="G310" s="47" t="s">
        <v>697</v>
      </c>
      <c r="H310" s="68"/>
      <c r="I310" s="59" t="b">
        <v>0</v>
      </c>
      <c r="J310" s="59" t="b">
        <v>0</v>
      </c>
      <c r="K310" s="60">
        <v>0</v>
      </c>
      <c r="L310" s="61">
        <v>0</v>
      </c>
      <c r="M310" s="61">
        <v>0</v>
      </c>
      <c r="N310" s="66"/>
      <c r="O310" s="66"/>
      <c r="P310" s="63">
        <v>0</v>
      </c>
      <c r="Q310" s="63" t="e">
        <f t="shared" si="4"/>
        <v>#VALUE!</v>
      </c>
      <c r="Z310" s="64"/>
      <c r="AA310" s="64"/>
      <c r="AB310" s="64"/>
    </row>
    <row r="311" spans="1:28" s="79" customFormat="1" ht="39.950000000000003" customHeight="1" x14ac:dyDescent="0.25">
      <c r="A311" s="97" t="s">
        <v>477</v>
      </c>
      <c r="B311" s="49" t="s">
        <v>478</v>
      </c>
      <c r="C311" s="95" t="s">
        <v>466</v>
      </c>
      <c r="D311" s="44">
        <v>0.95</v>
      </c>
      <c r="E311" s="112">
        <v>0</v>
      </c>
      <c r="F311" s="43" t="s">
        <v>697</v>
      </c>
      <c r="G311" s="47" t="s">
        <v>697</v>
      </c>
      <c r="H311" s="55"/>
      <c r="I311" s="59" t="b">
        <v>0</v>
      </c>
      <c r="J311" s="59" t="b">
        <v>0</v>
      </c>
      <c r="K311" s="60">
        <v>-41.081289519921853</v>
      </c>
      <c r="L311" s="61">
        <v>97.690108137078056</v>
      </c>
      <c r="M311" s="61">
        <v>-40.546891306393718</v>
      </c>
      <c r="N311" s="66"/>
      <c r="O311" s="66"/>
      <c r="P311" s="63">
        <v>97.935291416365445</v>
      </c>
      <c r="Q311" s="63">
        <f t="shared" si="4"/>
        <v>96.985291416365442</v>
      </c>
      <c r="Z311" s="64"/>
      <c r="AA311" s="64"/>
      <c r="AB311" s="64"/>
    </row>
    <row r="312" spans="1:28" s="79" customFormat="1" ht="20.100000000000001" customHeight="1" x14ac:dyDescent="0.25">
      <c r="A312" s="97" t="s">
        <v>479</v>
      </c>
      <c r="B312" s="49" t="s">
        <v>480</v>
      </c>
      <c r="C312" s="95" t="s">
        <v>466</v>
      </c>
      <c r="D312" s="43" t="s">
        <v>223</v>
      </c>
      <c r="E312" s="112">
        <v>0</v>
      </c>
      <c r="F312" s="43" t="s">
        <v>697</v>
      </c>
      <c r="G312" s="47" t="s">
        <v>697</v>
      </c>
      <c r="H312" s="68"/>
      <c r="I312" s="59" t="b">
        <v>0</v>
      </c>
      <c r="J312" s="59" t="b">
        <v>0</v>
      </c>
      <c r="K312" s="60">
        <v>0</v>
      </c>
      <c r="L312" s="61">
        <v>0</v>
      </c>
      <c r="M312" s="61">
        <v>0</v>
      </c>
      <c r="N312" s="66"/>
      <c r="O312" s="66"/>
      <c r="P312" s="63">
        <v>0</v>
      </c>
      <c r="Q312" s="63" t="e">
        <f t="shared" si="4"/>
        <v>#VALUE!</v>
      </c>
      <c r="Z312" s="64"/>
      <c r="AA312" s="64"/>
      <c r="AB312" s="64"/>
    </row>
    <row r="313" spans="1:28" s="79" customFormat="1" ht="20.100000000000001" customHeight="1" x14ac:dyDescent="0.25">
      <c r="A313" s="97" t="s">
        <v>481</v>
      </c>
      <c r="B313" s="49" t="s">
        <v>482</v>
      </c>
      <c r="C313" s="95" t="s">
        <v>466</v>
      </c>
      <c r="D313" s="43" t="s">
        <v>223</v>
      </c>
      <c r="E313" s="112">
        <v>0</v>
      </c>
      <c r="F313" s="43" t="s">
        <v>697</v>
      </c>
      <c r="G313" s="47" t="s">
        <v>697</v>
      </c>
      <c r="H313" s="68"/>
      <c r="I313" s="59" t="b">
        <v>0</v>
      </c>
      <c r="J313" s="59" t="b">
        <v>0</v>
      </c>
      <c r="K313" s="60">
        <v>0</v>
      </c>
      <c r="L313" s="61">
        <v>0</v>
      </c>
      <c r="M313" s="61">
        <v>0</v>
      </c>
      <c r="N313" s="66"/>
      <c r="O313" s="66"/>
      <c r="P313" s="63">
        <v>0</v>
      </c>
      <c r="Q313" s="63" t="e">
        <f t="shared" si="4"/>
        <v>#VALUE!</v>
      </c>
      <c r="Z313" s="64"/>
      <c r="AA313" s="64"/>
      <c r="AB313" s="64"/>
    </row>
    <row r="314" spans="1:28" s="79" customFormat="1" ht="20.100000000000001" customHeight="1" x14ac:dyDescent="0.25">
      <c r="A314" s="97" t="s">
        <v>483</v>
      </c>
      <c r="B314" s="49" t="s">
        <v>484</v>
      </c>
      <c r="C314" s="95" t="s">
        <v>466</v>
      </c>
      <c r="D314" s="43" t="s">
        <v>223</v>
      </c>
      <c r="E314" s="112">
        <v>0</v>
      </c>
      <c r="F314" s="43" t="s">
        <v>697</v>
      </c>
      <c r="G314" s="47" t="s">
        <v>697</v>
      </c>
      <c r="H314" s="68"/>
      <c r="I314" s="59" t="b">
        <v>0</v>
      </c>
      <c r="J314" s="59" t="b">
        <v>0</v>
      </c>
      <c r="K314" s="60">
        <v>0</v>
      </c>
      <c r="L314" s="61">
        <v>0</v>
      </c>
      <c r="M314" s="61">
        <v>0</v>
      </c>
      <c r="N314" s="66"/>
      <c r="O314" s="66"/>
      <c r="P314" s="63">
        <v>0</v>
      </c>
      <c r="Q314" s="63" t="e">
        <f t="shared" si="4"/>
        <v>#VALUE!</v>
      </c>
      <c r="Z314" s="64"/>
      <c r="AA314" s="64"/>
      <c r="AB314" s="64"/>
    </row>
    <row r="315" spans="1:28" s="79" customFormat="1" ht="39.950000000000003" customHeight="1" x14ac:dyDescent="0.25">
      <c r="A315" s="97" t="s">
        <v>485</v>
      </c>
      <c r="B315" s="48" t="s">
        <v>486</v>
      </c>
      <c r="C315" s="95" t="s">
        <v>466</v>
      </c>
      <c r="D315" s="43" t="s">
        <v>223</v>
      </c>
      <c r="E315" s="112">
        <v>0</v>
      </c>
      <c r="F315" s="43" t="s">
        <v>697</v>
      </c>
      <c r="G315" s="47" t="s">
        <v>697</v>
      </c>
      <c r="H315" s="68"/>
      <c r="I315" s="59" t="b">
        <v>0</v>
      </c>
      <c r="J315" s="59" t="b">
        <v>0</v>
      </c>
      <c r="K315" s="60">
        <v>0</v>
      </c>
      <c r="L315" s="61">
        <v>0</v>
      </c>
      <c r="M315" s="61">
        <v>0</v>
      </c>
      <c r="N315" s="66"/>
      <c r="O315" s="66"/>
      <c r="P315" s="63">
        <v>0</v>
      </c>
      <c r="Q315" s="63" t="e">
        <f t="shared" si="4"/>
        <v>#VALUE!</v>
      </c>
      <c r="Z315" s="64"/>
      <c r="AA315" s="64"/>
      <c r="AB315" s="64"/>
    </row>
    <row r="316" spans="1:28" s="79" customFormat="1" ht="20.100000000000001" customHeight="1" x14ac:dyDescent="0.25">
      <c r="A316" s="97" t="s">
        <v>487</v>
      </c>
      <c r="B316" s="89" t="s">
        <v>40</v>
      </c>
      <c r="C316" s="95" t="s">
        <v>466</v>
      </c>
      <c r="D316" s="43" t="s">
        <v>223</v>
      </c>
      <c r="E316" s="112">
        <v>0</v>
      </c>
      <c r="F316" s="43" t="s">
        <v>697</v>
      </c>
      <c r="G316" s="47" t="s">
        <v>697</v>
      </c>
      <c r="H316" s="68"/>
      <c r="I316" s="59" t="b">
        <v>0</v>
      </c>
      <c r="J316" s="59" t="b">
        <v>0</v>
      </c>
      <c r="K316" s="60">
        <v>0</v>
      </c>
      <c r="L316" s="61">
        <v>0</v>
      </c>
      <c r="M316" s="61">
        <v>0</v>
      </c>
      <c r="N316" s="66"/>
      <c r="O316" s="66"/>
      <c r="P316" s="63">
        <v>0</v>
      </c>
      <c r="Q316" s="63" t="e">
        <f t="shared" si="4"/>
        <v>#VALUE!</v>
      </c>
      <c r="Z316" s="64"/>
      <c r="AA316" s="64"/>
      <c r="AB316" s="64"/>
    </row>
    <row r="317" spans="1:28" s="79" customFormat="1" ht="20.100000000000001" customHeight="1" x14ac:dyDescent="0.25">
      <c r="A317" s="97" t="s">
        <v>488</v>
      </c>
      <c r="B317" s="89" t="s">
        <v>42</v>
      </c>
      <c r="C317" s="95" t="s">
        <v>466</v>
      </c>
      <c r="D317" s="43" t="s">
        <v>223</v>
      </c>
      <c r="E317" s="112">
        <v>0</v>
      </c>
      <c r="F317" s="43" t="s">
        <v>697</v>
      </c>
      <c r="G317" s="47" t="s">
        <v>697</v>
      </c>
      <c r="H317" s="68"/>
      <c r="I317" s="59" t="b">
        <v>0</v>
      </c>
      <c r="J317" s="59" t="b">
        <v>0</v>
      </c>
      <c r="K317" s="60">
        <v>0</v>
      </c>
      <c r="L317" s="61">
        <v>0</v>
      </c>
      <c r="M317" s="61">
        <v>0</v>
      </c>
      <c r="N317" s="66"/>
      <c r="O317" s="66"/>
      <c r="P317" s="63">
        <v>0</v>
      </c>
      <c r="Q317" s="63" t="e">
        <f t="shared" si="4"/>
        <v>#VALUE!</v>
      </c>
      <c r="Z317" s="64"/>
      <c r="AA317" s="64"/>
      <c r="AB317" s="64"/>
    </row>
    <row r="318" spans="1:28" s="79" customFormat="1" ht="18.75" x14ac:dyDescent="0.25">
      <c r="A318" s="129" t="s">
        <v>489</v>
      </c>
      <c r="B318" s="129"/>
      <c r="C318" s="129"/>
      <c r="D318" s="129"/>
      <c r="E318" s="129"/>
      <c r="F318" s="129"/>
      <c r="G318" s="129"/>
      <c r="H318" s="129"/>
      <c r="I318" s="59" t="b">
        <v>0</v>
      </c>
      <c r="J318" s="59" t="b">
        <v>0</v>
      </c>
      <c r="K318" s="60">
        <v>0</v>
      </c>
      <c r="L318" s="61">
        <v>0</v>
      </c>
      <c r="M318" s="61" t="e">
        <v>#REF!</v>
      </c>
      <c r="N318" s="66"/>
      <c r="O318" s="66"/>
      <c r="P318" s="63">
        <v>0</v>
      </c>
      <c r="Q318" s="63">
        <f t="shared" si="4"/>
        <v>0</v>
      </c>
      <c r="Z318" s="64"/>
      <c r="AA318" s="64"/>
      <c r="AB318" s="64"/>
    </row>
    <row r="319" spans="1:28" s="66" customFormat="1" ht="20.100000000000001" customHeight="1" x14ac:dyDescent="0.25">
      <c r="A319" s="97" t="s">
        <v>490</v>
      </c>
      <c r="B319" s="55" t="s">
        <v>491</v>
      </c>
      <c r="C319" s="95" t="s">
        <v>223</v>
      </c>
      <c r="D319" s="53" t="s">
        <v>695</v>
      </c>
      <c r="E319" s="53" t="s">
        <v>695</v>
      </c>
      <c r="F319" s="53" t="s">
        <v>223</v>
      </c>
      <c r="G319" s="53" t="s">
        <v>223</v>
      </c>
      <c r="H319" s="102"/>
      <c r="I319" s="59" t="b">
        <v>0</v>
      </c>
      <c r="J319" s="59" t="b">
        <v>0</v>
      </c>
      <c r="K319" s="60" t="e">
        <v>#VALUE!</v>
      </c>
      <c r="L319" s="61">
        <v>0</v>
      </c>
      <c r="M319" s="61" t="e">
        <v>#VALUE!</v>
      </c>
      <c r="P319" s="63" t="s">
        <v>695</v>
      </c>
      <c r="Q319" s="63" t="e">
        <f t="shared" si="4"/>
        <v>#VALUE!</v>
      </c>
      <c r="Z319" s="64"/>
      <c r="AA319" s="64"/>
      <c r="AB319" s="64"/>
    </row>
    <row r="320" spans="1:28" s="66" customFormat="1" ht="20.100000000000001" customHeight="1" x14ac:dyDescent="0.25">
      <c r="A320" s="97" t="s">
        <v>492</v>
      </c>
      <c r="B320" s="45" t="s">
        <v>493</v>
      </c>
      <c r="C320" s="95" t="s">
        <v>494</v>
      </c>
      <c r="D320" s="43" t="s">
        <v>223</v>
      </c>
      <c r="E320" s="43" t="s">
        <v>223</v>
      </c>
      <c r="F320" s="43" t="s">
        <v>697</v>
      </c>
      <c r="G320" s="43" t="s">
        <v>697</v>
      </c>
      <c r="H320" s="103"/>
      <c r="I320" s="59" t="b">
        <v>0</v>
      </c>
      <c r="J320" s="59" t="b">
        <v>0</v>
      </c>
      <c r="K320" s="60" t="e">
        <v>#VALUE!</v>
      </c>
      <c r="L320" s="61">
        <v>0</v>
      </c>
      <c r="M320" s="61" t="e">
        <v>#VALUE!</v>
      </c>
      <c r="P320" s="63" t="s">
        <v>223</v>
      </c>
      <c r="Q320" s="63" t="e">
        <f t="shared" si="4"/>
        <v>#VALUE!</v>
      </c>
      <c r="Z320" s="64"/>
      <c r="AA320" s="64"/>
      <c r="AB320" s="64"/>
    </row>
    <row r="321" spans="1:28" s="66" customFormat="1" ht="20.100000000000001" customHeight="1" x14ac:dyDescent="0.25">
      <c r="A321" s="97" t="s">
        <v>495</v>
      </c>
      <c r="B321" s="45" t="s">
        <v>496</v>
      </c>
      <c r="C321" s="95" t="s">
        <v>497</v>
      </c>
      <c r="D321" s="43" t="s">
        <v>223</v>
      </c>
      <c r="E321" s="43" t="s">
        <v>223</v>
      </c>
      <c r="F321" s="43" t="s">
        <v>697</v>
      </c>
      <c r="G321" s="43" t="s">
        <v>697</v>
      </c>
      <c r="H321" s="103"/>
      <c r="I321" s="59" t="b">
        <v>0</v>
      </c>
      <c r="J321" s="59" t="b">
        <v>0</v>
      </c>
      <c r="K321" s="60" t="e">
        <v>#VALUE!</v>
      </c>
      <c r="L321" s="61">
        <v>0</v>
      </c>
      <c r="M321" s="61" t="e">
        <v>#VALUE!</v>
      </c>
      <c r="P321" s="63" t="s">
        <v>223</v>
      </c>
      <c r="Q321" s="63" t="e">
        <f t="shared" si="4"/>
        <v>#VALUE!</v>
      </c>
      <c r="Z321" s="64"/>
      <c r="AA321" s="64"/>
      <c r="AB321" s="64"/>
    </row>
    <row r="322" spans="1:28" s="66" customFormat="1" ht="20.100000000000001" customHeight="1" x14ac:dyDescent="0.25">
      <c r="A322" s="97" t="s">
        <v>498</v>
      </c>
      <c r="B322" s="45" t="s">
        <v>499</v>
      </c>
      <c r="C322" s="95" t="s">
        <v>494</v>
      </c>
      <c r="D322" s="43" t="s">
        <v>223</v>
      </c>
      <c r="E322" s="43" t="s">
        <v>223</v>
      </c>
      <c r="F322" s="43" t="s">
        <v>697</v>
      </c>
      <c r="G322" s="43" t="s">
        <v>697</v>
      </c>
      <c r="H322" s="103"/>
      <c r="I322" s="59" t="b">
        <v>0</v>
      </c>
      <c r="J322" s="59" t="b">
        <v>0</v>
      </c>
      <c r="K322" s="60" t="e">
        <v>#VALUE!</v>
      </c>
      <c r="L322" s="61">
        <v>0</v>
      </c>
      <c r="M322" s="61" t="e">
        <v>#VALUE!</v>
      </c>
      <c r="P322" s="63" t="s">
        <v>223</v>
      </c>
      <c r="Q322" s="63" t="e">
        <f t="shared" si="4"/>
        <v>#VALUE!</v>
      </c>
      <c r="Z322" s="64"/>
      <c r="AA322" s="64"/>
      <c r="AB322" s="64"/>
    </row>
    <row r="323" spans="1:28" s="66" customFormat="1" ht="20.100000000000001" customHeight="1" x14ac:dyDescent="0.25">
      <c r="A323" s="97" t="s">
        <v>500</v>
      </c>
      <c r="B323" s="45" t="s">
        <v>501</v>
      </c>
      <c r="C323" s="95" t="s">
        <v>497</v>
      </c>
      <c r="D323" s="43" t="s">
        <v>223</v>
      </c>
      <c r="E323" s="43" t="s">
        <v>223</v>
      </c>
      <c r="F323" s="43" t="s">
        <v>697</v>
      </c>
      <c r="G323" s="43" t="s">
        <v>697</v>
      </c>
      <c r="H323" s="103"/>
      <c r="I323" s="59" t="b">
        <v>0</v>
      </c>
      <c r="J323" s="59" t="b">
        <v>0</v>
      </c>
      <c r="K323" s="60" t="e">
        <v>#VALUE!</v>
      </c>
      <c r="L323" s="61">
        <v>0</v>
      </c>
      <c r="M323" s="61" t="e">
        <v>#VALUE!</v>
      </c>
      <c r="P323" s="63" t="s">
        <v>223</v>
      </c>
      <c r="Q323" s="63" t="e">
        <f t="shared" si="4"/>
        <v>#VALUE!</v>
      </c>
      <c r="Z323" s="64"/>
      <c r="AA323" s="64"/>
      <c r="AB323" s="64"/>
    </row>
    <row r="324" spans="1:28" s="66" customFormat="1" ht="20.100000000000001" customHeight="1" x14ac:dyDescent="0.25">
      <c r="A324" s="97" t="s">
        <v>502</v>
      </c>
      <c r="B324" s="45" t="s">
        <v>503</v>
      </c>
      <c r="C324" s="95" t="s">
        <v>504</v>
      </c>
      <c r="D324" s="43" t="s">
        <v>223</v>
      </c>
      <c r="E324" s="43" t="s">
        <v>223</v>
      </c>
      <c r="F324" s="43" t="s">
        <v>697</v>
      </c>
      <c r="G324" s="43" t="s">
        <v>697</v>
      </c>
      <c r="H324" s="103"/>
      <c r="I324" s="59" t="b">
        <v>0</v>
      </c>
      <c r="J324" s="59" t="b">
        <v>0</v>
      </c>
      <c r="K324" s="60" t="e">
        <v>#VALUE!</v>
      </c>
      <c r="L324" s="61">
        <v>0</v>
      </c>
      <c r="M324" s="61" t="e">
        <v>#VALUE!</v>
      </c>
      <c r="P324" s="63" t="s">
        <v>223</v>
      </c>
      <c r="Q324" s="63" t="e">
        <f t="shared" si="4"/>
        <v>#VALUE!</v>
      </c>
      <c r="Z324" s="64"/>
      <c r="AA324" s="64"/>
      <c r="AB324" s="64"/>
    </row>
    <row r="325" spans="1:28" s="66" customFormat="1" ht="20.100000000000001" customHeight="1" x14ac:dyDescent="0.25">
      <c r="A325" s="97" t="s">
        <v>505</v>
      </c>
      <c r="B325" s="45" t="s">
        <v>506</v>
      </c>
      <c r="C325" s="95" t="s">
        <v>223</v>
      </c>
      <c r="D325" s="53" t="s">
        <v>695</v>
      </c>
      <c r="E325" s="53" t="s">
        <v>695</v>
      </c>
      <c r="F325" s="43" t="s">
        <v>223</v>
      </c>
      <c r="G325" s="43" t="s">
        <v>223</v>
      </c>
      <c r="H325" s="102"/>
      <c r="I325" s="59" t="b">
        <v>0</v>
      </c>
      <c r="J325" s="59" t="b">
        <v>0</v>
      </c>
      <c r="K325" s="60" t="e">
        <v>#VALUE!</v>
      </c>
      <c r="L325" s="61">
        <v>0</v>
      </c>
      <c r="M325" s="61" t="e">
        <v>#VALUE!</v>
      </c>
      <c r="P325" s="63" t="s">
        <v>695</v>
      </c>
      <c r="Q325" s="63" t="e">
        <f t="shared" si="4"/>
        <v>#VALUE!</v>
      </c>
      <c r="Z325" s="64"/>
      <c r="AA325" s="64"/>
      <c r="AB325" s="64"/>
    </row>
    <row r="326" spans="1:28" s="66" customFormat="1" ht="20.100000000000001" customHeight="1" x14ac:dyDescent="0.25">
      <c r="A326" s="97" t="s">
        <v>507</v>
      </c>
      <c r="B326" s="48" t="s">
        <v>508</v>
      </c>
      <c r="C326" s="95" t="s">
        <v>504</v>
      </c>
      <c r="D326" s="43" t="s">
        <v>223</v>
      </c>
      <c r="E326" s="43" t="s">
        <v>223</v>
      </c>
      <c r="F326" s="43" t="s">
        <v>697</v>
      </c>
      <c r="G326" s="43" t="s">
        <v>697</v>
      </c>
      <c r="H326" s="103"/>
      <c r="I326" s="59" t="b">
        <v>0</v>
      </c>
      <c r="J326" s="59" t="b">
        <v>0</v>
      </c>
      <c r="K326" s="60" t="e">
        <v>#VALUE!</v>
      </c>
      <c r="L326" s="61">
        <v>0</v>
      </c>
      <c r="M326" s="61" t="e">
        <v>#VALUE!</v>
      </c>
      <c r="P326" s="63" t="s">
        <v>223</v>
      </c>
      <c r="Q326" s="63" t="e">
        <f t="shared" si="4"/>
        <v>#VALUE!</v>
      </c>
      <c r="Z326" s="64"/>
      <c r="AA326" s="64"/>
      <c r="AB326" s="64"/>
    </row>
    <row r="327" spans="1:28" s="66" customFormat="1" ht="20.100000000000001" customHeight="1" x14ac:dyDescent="0.25">
      <c r="A327" s="97" t="s">
        <v>509</v>
      </c>
      <c r="B327" s="48" t="s">
        <v>510</v>
      </c>
      <c r="C327" s="95" t="s">
        <v>511</v>
      </c>
      <c r="D327" s="43" t="s">
        <v>223</v>
      </c>
      <c r="E327" s="43" t="s">
        <v>223</v>
      </c>
      <c r="F327" s="43" t="s">
        <v>697</v>
      </c>
      <c r="G327" s="43" t="s">
        <v>697</v>
      </c>
      <c r="H327" s="103"/>
      <c r="I327" s="59" t="b">
        <v>0</v>
      </c>
      <c r="J327" s="59" t="b">
        <v>0</v>
      </c>
      <c r="K327" s="60" t="e">
        <v>#VALUE!</v>
      </c>
      <c r="L327" s="61">
        <v>0</v>
      </c>
      <c r="M327" s="61" t="e">
        <v>#VALUE!</v>
      </c>
      <c r="P327" s="63" t="s">
        <v>223</v>
      </c>
      <c r="Q327" s="63" t="e">
        <f t="shared" si="4"/>
        <v>#VALUE!</v>
      </c>
      <c r="Z327" s="64"/>
      <c r="AA327" s="64"/>
      <c r="AB327" s="64"/>
    </row>
    <row r="328" spans="1:28" s="66" customFormat="1" ht="20.100000000000001" customHeight="1" x14ac:dyDescent="0.25">
      <c r="A328" s="97" t="s">
        <v>512</v>
      </c>
      <c r="B328" s="45" t="s">
        <v>513</v>
      </c>
      <c r="C328" s="95" t="s">
        <v>223</v>
      </c>
      <c r="D328" s="53" t="s">
        <v>695</v>
      </c>
      <c r="E328" s="53" t="s">
        <v>695</v>
      </c>
      <c r="F328" s="43" t="s">
        <v>223</v>
      </c>
      <c r="G328" s="43" t="s">
        <v>223</v>
      </c>
      <c r="H328" s="102"/>
      <c r="I328" s="59" t="b">
        <v>0</v>
      </c>
      <c r="J328" s="59" t="b">
        <v>0</v>
      </c>
      <c r="K328" s="60" t="e">
        <v>#VALUE!</v>
      </c>
      <c r="L328" s="61">
        <v>0</v>
      </c>
      <c r="M328" s="61" t="e">
        <v>#VALUE!</v>
      </c>
      <c r="P328" s="63" t="s">
        <v>695</v>
      </c>
      <c r="Q328" s="63" t="e">
        <f t="shared" si="4"/>
        <v>#VALUE!</v>
      </c>
      <c r="Z328" s="64"/>
      <c r="AA328" s="64"/>
      <c r="AB328" s="64"/>
    </row>
    <row r="329" spans="1:28" s="66" customFormat="1" ht="20.100000000000001" customHeight="1" x14ac:dyDescent="0.25">
      <c r="A329" s="97" t="s">
        <v>514</v>
      </c>
      <c r="B329" s="48" t="s">
        <v>508</v>
      </c>
      <c r="C329" s="95" t="s">
        <v>504</v>
      </c>
      <c r="D329" s="43" t="s">
        <v>223</v>
      </c>
      <c r="E329" s="43" t="s">
        <v>223</v>
      </c>
      <c r="F329" s="43" t="s">
        <v>697</v>
      </c>
      <c r="G329" s="43" t="s">
        <v>697</v>
      </c>
      <c r="H329" s="103"/>
      <c r="I329" s="59" t="b">
        <v>0</v>
      </c>
      <c r="J329" s="59" t="b">
        <v>0</v>
      </c>
      <c r="K329" s="60" t="e">
        <v>#VALUE!</v>
      </c>
      <c r="L329" s="61">
        <v>0</v>
      </c>
      <c r="M329" s="61" t="e">
        <v>#VALUE!</v>
      </c>
      <c r="P329" s="63" t="s">
        <v>223</v>
      </c>
      <c r="Q329" s="63" t="e">
        <f t="shared" si="4"/>
        <v>#VALUE!</v>
      </c>
      <c r="Z329" s="64"/>
      <c r="AA329" s="64"/>
      <c r="AB329" s="64"/>
    </row>
    <row r="330" spans="1:28" s="66" customFormat="1" ht="20.100000000000001" customHeight="1" x14ac:dyDescent="0.25">
      <c r="A330" s="97" t="s">
        <v>515</v>
      </c>
      <c r="B330" s="48" t="s">
        <v>516</v>
      </c>
      <c r="C330" s="95" t="s">
        <v>494</v>
      </c>
      <c r="D330" s="43" t="s">
        <v>223</v>
      </c>
      <c r="E330" s="43" t="s">
        <v>223</v>
      </c>
      <c r="F330" s="43" t="s">
        <v>697</v>
      </c>
      <c r="G330" s="43" t="s">
        <v>697</v>
      </c>
      <c r="H330" s="103"/>
      <c r="I330" s="59" t="b">
        <v>0</v>
      </c>
      <c r="J330" s="59" t="b">
        <v>0</v>
      </c>
      <c r="K330" s="60" t="e">
        <v>#VALUE!</v>
      </c>
      <c r="L330" s="61">
        <v>0</v>
      </c>
      <c r="M330" s="61" t="e">
        <v>#VALUE!</v>
      </c>
      <c r="P330" s="63" t="s">
        <v>223</v>
      </c>
      <c r="Q330" s="63" t="e">
        <f t="shared" si="4"/>
        <v>#VALUE!</v>
      </c>
      <c r="Z330" s="64"/>
      <c r="AA330" s="64"/>
      <c r="AB330" s="64"/>
    </row>
    <row r="331" spans="1:28" s="66" customFormat="1" ht="20.100000000000001" customHeight="1" x14ac:dyDescent="0.25">
      <c r="A331" s="97" t="s">
        <v>517</v>
      </c>
      <c r="B331" s="48" t="s">
        <v>510</v>
      </c>
      <c r="C331" s="95" t="s">
        <v>511</v>
      </c>
      <c r="D331" s="43" t="s">
        <v>223</v>
      </c>
      <c r="E331" s="43" t="s">
        <v>223</v>
      </c>
      <c r="F331" s="43" t="s">
        <v>697</v>
      </c>
      <c r="G331" s="43" t="s">
        <v>697</v>
      </c>
      <c r="H331" s="103"/>
      <c r="I331" s="59" t="b">
        <v>0</v>
      </c>
      <c r="J331" s="59" t="b">
        <v>0</v>
      </c>
      <c r="K331" s="60" t="e">
        <v>#VALUE!</v>
      </c>
      <c r="L331" s="61">
        <v>0</v>
      </c>
      <c r="M331" s="61" t="e">
        <v>#VALUE!</v>
      </c>
      <c r="P331" s="63" t="s">
        <v>223</v>
      </c>
      <c r="Q331" s="63" t="e">
        <f t="shared" si="4"/>
        <v>#VALUE!</v>
      </c>
      <c r="Z331" s="64"/>
      <c r="AA331" s="64"/>
      <c r="AB331" s="64"/>
    </row>
    <row r="332" spans="1:28" s="66" customFormat="1" ht="20.100000000000001" customHeight="1" x14ac:dyDescent="0.25">
      <c r="A332" s="97" t="s">
        <v>518</v>
      </c>
      <c r="B332" s="45" t="s">
        <v>519</v>
      </c>
      <c r="C332" s="95" t="s">
        <v>223</v>
      </c>
      <c r="D332" s="53" t="s">
        <v>695</v>
      </c>
      <c r="E332" s="53" t="s">
        <v>695</v>
      </c>
      <c r="F332" s="43" t="s">
        <v>223</v>
      </c>
      <c r="G332" s="43" t="s">
        <v>223</v>
      </c>
      <c r="H332" s="102"/>
      <c r="I332" s="59" t="b">
        <v>0</v>
      </c>
      <c r="J332" s="59" t="b">
        <v>0</v>
      </c>
      <c r="K332" s="60" t="e">
        <v>#VALUE!</v>
      </c>
      <c r="L332" s="61">
        <v>0</v>
      </c>
      <c r="M332" s="61" t="e">
        <v>#VALUE!</v>
      </c>
      <c r="P332" s="63" t="s">
        <v>695</v>
      </c>
      <c r="Q332" s="63" t="e">
        <f t="shared" si="4"/>
        <v>#VALUE!</v>
      </c>
      <c r="Z332" s="64"/>
      <c r="AA332" s="64"/>
      <c r="AB332" s="64"/>
    </row>
    <row r="333" spans="1:28" s="66" customFormat="1" ht="20.100000000000001" customHeight="1" x14ac:dyDescent="0.25">
      <c r="A333" s="97" t="s">
        <v>520</v>
      </c>
      <c r="B333" s="48" t="s">
        <v>508</v>
      </c>
      <c r="C333" s="95" t="s">
        <v>504</v>
      </c>
      <c r="D333" s="43" t="s">
        <v>223</v>
      </c>
      <c r="E333" s="43" t="s">
        <v>223</v>
      </c>
      <c r="F333" s="43" t="s">
        <v>697</v>
      </c>
      <c r="G333" s="43" t="s">
        <v>697</v>
      </c>
      <c r="H333" s="103"/>
      <c r="I333" s="59" t="b">
        <v>0</v>
      </c>
      <c r="J333" s="59" t="b">
        <v>0</v>
      </c>
      <c r="K333" s="60" t="e">
        <v>#VALUE!</v>
      </c>
      <c r="L333" s="61">
        <v>0</v>
      </c>
      <c r="M333" s="61" t="e">
        <v>#VALUE!</v>
      </c>
      <c r="P333" s="63" t="s">
        <v>223</v>
      </c>
      <c r="Q333" s="63" t="e">
        <f t="shared" si="4"/>
        <v>#VALUE!</v>
      </c>
      <c r="Z333" s="64"/>
      <c r="AA333" s="64"/>
      <c r="AB333" s="64"/>
    </row>
    <row r="334" spans="1:28" s="66" customFormat="1" ht="20.100000000000001" customHeight="1" x14ac:dyDescent="0.25">
      <c r="A334" s="97" t="s">
        <v>521</v>
      </c>
      <c r="B334" s="48" t="s">
        <v>510</v>
      </c>
      <c r="C334" s="95" t="s">
        <v>511</v>
      </c>
      <c r="D334" s="43" t="s">
        <v>223</v>
      </c>
      <c r="E334" s="43" t="s">
        <v>223</v>
      </c>
      <c r="F334" s="43" t="s">
        <v>697</v>
      </c>
      <c r="G334" s="43" t="s">
        <v>697</v>
      </c>
      <c r="H334" s="103"/>
      <c r="I334" s="59" t="b">
        <v>0</v>
      </c>
      <c r="J334" s="59" t="b">
        <v>0</v>
      </c>
      <c r="K334" s="60" t="e">
        <v>#VALUE!</v>
      </c>
      <c r="L334" s="61">
        <v>0</v>
      </c>
      <c r="M334" s="61" t="e">
        <v>#VALUE!</v>
      </c>
      <c r="P334" s="63" t="s">
        <v>223</v>
      </c>
      <c r="Q334" s="63" t="e">
        <f t="shared" si="4"/>
        <v>#VALUE!</v>
      </c>
      <c r="Z334" s="64"/>
      <c r="AA334" s="64"/>
      <c r="AB334" s="64"/>
    </row>
    <row r="335" spans="1:28" s="66" customFormat="1" ht="20.100000000000001" customHeight="1" x14ac:dyDescent="0.25">
      <c r="A335" s="97" t="s">
        <v>522</v>
      </c>
      <c r="B335" s="45" t="s">
        <v>523</v>
      </c>
      <c r="C335" s="95" t="s">
        <v>223</v>
      </c>
      <c r="D335" s="53" t="s">
        <v>695</v>
      </c>
      <c r="E335" s="53" t="s">
        <v>695</v>
      </c>
      <c r="F335" s="43" t="s">
        <v>223</v>
      </c>
      <c r="G335" s="43" t="s">
        <v>223</v>
      </c>
      <c r="H335" s="102"/>
      <c r="I335" s="59" t="b">
        <v>0</v>
      </c>
      <c r="J335" s="59" t="b">
        <v>0</v>
      </c>
      <c r="K335" s="60" t="e">
        <v>#VALUE!</v>
      </c>
      <c r="L335" s="61">
        <v>0</v>
      </c>
      <c r="M335" s="61" t="e">
        <v>#VALUE!</v>
      </c>
      <c r="P335" s="63" t="s">
        <v>695</v>
      </c>
      <c r="Q335" s="63" t="e">
        <f t="shared" si="4"/>
        <v>#VALUE!</v>
      </c>
      <c r="Z335" s="64"/>
      <c r="AA335" s="64"/>
      <c r="AB335" s="64"/>
    </row>
    <row r="336" spans="1:28" s="66" customFormat="1" ht="20.100000000000001" customHeight="1" x14ac:dyDescent="0.25">
      <c r="A336" s="97" t="s">
        <v>524</v>
      </c>
      <c r="B336" s="48" t="s">
        <v>508</v>
      </c>
      <c r="C336" s="95" t="s">
        <v>504</v>
      </c>
      <c r="D336" s="43" t="s">
        <v>223</v>
      </c>
      <c r="E336" s="43" t="s">
        <v>223</v>
      </c>
      <c r="F336" s="43" t="s">
        <v>697</v>
      </c>
      <c r="G336" s="43" t="s">
        <v>697</v>
      </c>
      <c r="H336" s="103"/>
      <c r="I336" s="59" t="b">
        <v>0</v>
      </c>
      <c r="J336" s="59" t="b">
        <v>0</v>
      </c>
      <c r="K336" s="60" t="e">
        <v>#VALUE!</v>
      </c>
      <c r="L336" s="61">
        <v>0</v>
      </c>
      <c r="M336" s="61" t="e">
        <v>#VALUE!</v>
      </c>
      <c r="P336" s="63" t="s">
        <v>223</v>
      </c>
      <c r="Q336" s="63" t="e">
        <f t="shared" si="4"/>
        <v>#VALUE!</v>
      </c>
      <c r="Z336" s="64"/>
      <c r="AA336" s="64"/>
      <c r="AB336" s="64"/>
    </row>
    <row r="337" spans="1:28" s="66" customFormat="1" ht="20.100000000000001" customHeight="1" x14ac:dyDescent="0.25">
      <c r="A337" s="97" t="s">
        <v>525</v>
      </c>
      <c r="B337" s="48" t="s">
        <v>516</v>
      </c>
      <c r="C337" s="95" t="s">
        <v>494</v>
      </c>
      <c r="D337" s="43" t="s">
        <v>223</v>
      </c>
      <c r="E337" s="43" t="s">
        <v>223</v>
      </c>
      <c r="F337" s="43" t="s">
        <v>697</v>
      </c>
      <c r="G337" s="43" t="s">
        <v>697</v>
      </c>
      <c r="H337" s="103"/>
      <c r="I337" s="59" t="b">
        <v>0</v>
      </c>
      <c r="J337" s="59" t="b">
        <v>0</v>
      </c>
      <c r="K337" s="60" t="e">
        <v>#VALUE!</v>
      </c>
      <c r="L337" s="61">
        <v>0</v>
      </c>
      <c r="M337" s="61" t="e">
        <v>#VALUE!</v>
      </c>
      <c r="P337" s="63" t="s">
        <v>223</v>
      </c>
      <c r="Q337" s="63" t="e">
        <f t="shared" si="4"/>
        <v>#VALUE!</v>
      </c>
      <c r="Z337" s="64"/>
      <c r="AA337" s="64"/>
      <c r="AB337" s="64"/>
    </row>
    <row r="338" spans="1:28" s="66" customFormat="1" ht="20.100000000000001" customHeight="1" x14ac:dyDescent="0.25">
      <c r="A338" s="97" t="s">
        <v>526</v>
      </c>
      <c r="B338" s="48" t="s">
        <v>510</v>
      </c>
      <c r="C338" s="95" t="s">
        <v>511</v>
      </c>
      <c r="D338" s="43" t="s">
        <v>223</v>
      </c>
      <c r="E338" s="43" t="s">
        <v>223</v>
      </c>
      <c r="F338" s="43" t="s">
        <v>697</v>
      </c>
      <c r="G338" s="43" t="s">
        <v>697</v>
      </c>
      <c r="H338" s="103"/>
      <c r="I338" s="59" t="b">
        <v>0</v>
      </c>
      <c r="J338" s="59" t="b">
        <v>0</v>
      </c>
      <c r="K338" s="60" t="e">
        <v>#VALUE!</v>
      </c>
      <c r="L338" s="61">
        <v>0</v>
      </c>
      <c r="M338" s="61" t="e">
        <v>#VALUE!</v>
      </c>
      <c r="P338" s="63" t="s">
        <v>223</v>
      </c>
      <c r="Q338" s="63" t="e">
        <f t="shared" si="4"/>
        <v>#VALUE!</v>
      </c>
      <c r="Z338" s="64"/>
      <c r="AA338" s="64"/>
      <c r="AB338" s="64"/>
    </row>
    <row r="339" spans="1:28" s="66" customFormat="1" ht="20.100000000000001" customHeight="1" x14ac:dyDescent="0.25">
      <c r="A339" s="97" t="s">
        <v>527</v>
      </c>
      <c r="B339" s="55" t="s">
        <v>528</v>
      </c>
      <c r="C339" s="95" t="s">
        <v>223</v>
      </c>
      <c r="D339" s="53" t="s">
        <v>695</v>
      </c>
      <c r="E339" s="53" t="s">
        <v>695</v>
      </c>
      <c r="F339" s="43" t="s">
        <v>223</v>
      </c>
      <c r="G339" s="43" t="s">
        <v>223</v>
      </c>
      <c r="H339" s="102"/>
      <c r="I339" s="59" t="b">
        <v>0</v>
      </c>
      <c r="J339" s="59" t="b">
        <v>0</v>
      </c>
      <c r="K339" s="60" t="e">
        <v>#VALUE!</v>
      </c>
      <c r="L339" s="61">
        <v>0</v>
      </c>
      <c r="M339" s="61" t="e">
        <v>#VALUE!</v>
      </c>
      <c r="P339" s="63" t="s">
        <v>695</v>
      </c>
      <c r="Q339" s="63" t="e">
        <f t="shared" si="4"/>
        <v>#VALUE!</v>
      </c>
      <c r="Z339" s="64"/>
      <c r="AA339" s="64"/>
      <c r="AB339" s="64"/>
    </row>
    <row r="340" spans="1:28" s="66" customFormat="1" ht="20.100000000000001" customHeight="1" x14ac:dyDescent="0.25">
      <c r="A340" s="97" t="s">
        <v>529</v>
      </c>
      <c r="B340" s="45" t="s">
        <v>530</v>
      </c>
      <c r="C340" s="95" t="s">
        <v>504</v>
      </c>
      <c r="D340" s="44">
        <v>109.82</v>
      </c>
      <c r="E340" s="44">
        <v>109.82</v>
      </c>
      <c r="F340" s="46">
        <f>E340-D340</f>
        <v>0</v>
      </c>
      <c r="G340" s="90">
        <f>F340/D340</f>
        <v>0</v>
      </c>
      <c r="H340" s="101"/>
      <c r="I340" s="59" t="b">
        <v>0</v>
      </c>
      <c r="J340" s="59" t="b">
        <v>0</v>
      </c>
      <c r="K340" s="60">
        <v>11.792102</v>
      </c>
      <c r="L340" s="61">
        <v>620.85989099999995</v>
      </c>
      <c r="M340" s="61">
        <v>-1.0900000017954881E-4</v>
      </c>
      <c r="N340" s="63">
        <v>0</v>
      </c>
      <c r="P340" s="63">
        <v>602.99670000000015</v>
      </c>
      <c r="Q340" s="63">
        <f t="shared" si="4"/>
        <v>493.17670000000015</v>
      </c>
      <c r="Z340" s="64"/>
      <c r="AA340" s="64"/>
      <c r="AB340" s="64"/>
    </row>
    <row r="341" spans="1:28" s="66" customFormat="1" ht="39.950000000000003" customHeight="1" x14ac:dyDescent="0.25">
      <c r="A341" s="97" t="s">
        <v>531</v>
      </c>
      <c r="B341" s="48" t="s">
        <v>532</v>
      </c>
      <c r="C341" s="95" t="s">
        <v>504</v>
      </c>
      <c r="D341" s="43" t="s">
        <v>223</v>
      </c>
      <c r="E341" s="43" t="s">
        <v>223</v>
      </c>
      <c r="F341" s="43" t="s">
        <v>697</v>
      </c>
      <c r="G341" s="43" t="s">
        <v>697</v>
      </c>
      <c r="H341" s="103"/>
      <c r="I341" s="59" t="b">
        <v>0</v>
      </c>
      <c r="J341" s="59" t="b">
        <v>0</v>
      </c>
      <c r="K341" s="60" t="e">
        <v>#VALUE!</v>
      </c>
      <c r="L341" s="61">
        <v>0</v>
      </c>
      <c r="M341" s="61" t="e">
        <v>#VALUE!</v>
      </c>
      <c r="P341" s="63" t="s">
        <v>223</v>
      </c>
      <c r="Q341" s="63" t="e">
        <f t="shared" si="4"/>
        <v>#VALUE!</v>
      </c>
      <c r="Z341" s="64"/>
      <c r="AA341" s="64"/>
      <c r="AB341" s="64"/>
    </row>
    <row r="342" spans="1:28" s="66" customFormat="1" ht="20.100000000000001" customHeight="1" x14ac:dyDescent="0.25">
      <c r="A342" s="97" t="s">
        <v>533</v>
      </c>
      <c r="B342" s="89" t="s">
        <v>534</v>
      </c>
      <c r="C342" s="95" t="s">
        <v>504</v>
      </c>
      <c r="D342" s="43" t="s">
        <v>223</v>
      </c>
      <c r="E342" s="43" t="s">
        <v>223</v>
      </c>
      <c r="F342" s="43" t="s">
        <v>697</v>
      </c>
      <c r="G342" s="43" t="s">
        <v>697</v>
      </c>
      <c r="H342" s="103"/>
      <c r="I342" s="59" t="b">
        <v>0</v>
      </c>
      <c r="J342" s="59" t="b">
        <v>0</v>
      </c>
      <c r="K342" s="60" t="e">
        <v>#VALUE!</v>
      </c>
      <c r="L342" s="61">
        <v>0</v>
      </c>
      <c r="M342" s="61" t="e">
        <v>#VALUE!</v>
      </c>
      <c r="P342" s="63" t="s">
        <v>223</v>
      </c>
      <c r="Q342" s="63" t="e">
        <f t="shared" si="4"/>
        <v>#VALUE!</v>
      </c>
      <c r="Z342" s="64"/>
      <c r="AA342" s="64"/>
      <c r="AB342" s="64"/>
    </row>
    <row r="343" spans="1:28" s="66" customFormat="1" ht="20.100000000000001" customHeight="1" x14ac:dyDescent="0.25">
      <c r="A343" s="97" t="s">
        <v>535</v>
      </c>
      <c r="B343" s="89" t="s">
        <v>536</v>
      </c>
      <c r="C343" s="95" t="s">
        <v>504</v>
      </c>
      <c r="D343" s="43" t="s">
        <v>223</v>
      </c>
      <c r="E343" s="43" t="s">
        <v>223</v>
      </c>
      <c r="F343" s="43" t="s">
        <v>697</v>
      </c>
      <c r="G343" s="43" t="s">
        <v>697</v>
      </c>
      <c r="H343" s="103"/>
      <c r="I343" s="59" t="b">
        <v>0</v>
      </c>
      <c r="J343" s="59" t="b">
        <v>0</v>
      </c>
      <c r="K343" s="60" t="e">
        <v>#VALUE!</v>
      </c>
      <c r="L343" s="61">
        <v>0</v>
      </c>
      <c r="M343" s="61" t="e">
        <v>#VALUE!</v>
      </c>
      <c r="P343" s="63" t="s">
        <v>223</v>
      </c>
      <c r="Q343" s="63" t="e">
        <f t="shared" si="4"/>
        <v>#VALUE!</v>
      </c>
      <c r="Z343" s="64"/>
      <c r="AA343" s="64"/>
      <c r="AB343" s="64"/>
    </row>
    <row r="344" spans="1:28" s="66" customFormat="1" ht="20.100000000000001" customHeight="1" x14ac:dyDescent="0.25">
      <c r="A344" s="97" t="s">
        <v>537</v>
      </c>
      <c r="B344" s="45" t="s">
        <v>538</v>
      </c>
      <c r="C344" s="95" t="s">
        <v>504</v>
      </c>
      <c r="D344" s="44">
        <v>8.06</v>
      </c>
      <c r="E344" s="44">
        <v>8.06</v>
      </c>
      <c r="F344" s="46">
        <f t="shared" ref="F344:F367" si="5">E344-D344</f>
        <v>0</v>
      </c>
      <c r="G344" s="90">
        <f t="shared" ref="G344:G367" si="6">F344/D344</f>
        <v>0</v>
      </c>
      <c r="H344" s="101"/>
      <c r="I344" s="59" t="b">
        <v>0</v>
      </c>
      <c r="J344" s="59" t="b">
        <v>0</v>
      </c>
      <c r="K344" s="60">
        <v>18.381876791700051</v>
      </c>
      <c r="L344" s="61">
        <v>92.32186579170002</v>
      </c>
      <c r="M344" s="61">
        <v>-0.61613420829999654</v>
      </c>
      <c r="N344" s="63">
        <v>0</v>
      </c>
      <c r="P344" s="63">
        <v>91.08305110008618</v>
      </c>
      <c r="Q344" s="63">
        <f t="shared" ref="Q344:Q407" si="7">P344-D344</f>
        <v>83.023051100086178</v>
      </c>
      <c r="Z344" s="64"/>
      <c r="AA344" s="64"/>
      <c r="AB344" s="64"/>
    </row>
    <row r="345" spans="1:28" s="66" customFormat="1" x14ac:dyDescent="0.25">
      <c r="A345" s="97" t="s">
        <v>539</v>
      </c>
      <c r="B345" s="45" t="s">
        <v>540</v>
      </c>
      <c r="C345" s="95" t="s">
        <v>494</v>
      </c>
      <c r="D345" s="44">
        <v>40.93</v>
      </c>
      <c r="E345" s="44">
        <v>40.93</v>
      </c>
      <c r="F345" s="46">
        <f t="shared" si="5"/>
        <v>0</v>
      </c>
      <c r="G345" s="90">
        <f t="shared" si="6"/>
        <v>0</v>
      </c>
      <c r="H345" s="55"/>
      <c r="I345" s="59" t="b">
        <v>0</v>
      </c>
      <c r="J345" s="59" t="b">
        <v>0</v>
      </c>
      <c r="K345" s="60">
        <v>0.92749686595601588</v>
      </c>
      <c r="L345" s="61">
        <v>103.84449686595602</v>
      </c>
      <c r="M345" s="61">
        <v>0.87565959676234684</v>
      </c>
      <c r="N345" s="63"/>
      <c r="P345" s="63">
        <v>102.96888597584574</v>
      </c>
      <c r="Q345" s="63">
        <f t="shared" si="7"/>
        <v>62.038885975845737</v>
      </c>
      <c r="Z345" s="64"/>
      <c r="AA345" s="64"/>
      <c r="AB345" s="64"/>
    </row>
    <row r="346" spans="1:28" s="66" customFormat="1" ht="39.950000000000003" customHeight="1" x14ac:dyDescent="0.25">
      <c r="A346" s="97" t="s">
        <v>541</v>
      </c>
      <c r="B346" s="48" t="s">
        <v>542</v>
      </c>
      <c r="C346" s="95" t="s">
        <v>494</v>
      </c>
      <c r="D346" s="43" t="s">
        <v>223</v>
      </c>
      <c r="E346" s="43" t="s">
        <v>223</v>
      </c>
      <c r="F346" s="43" t="s">
        <v>697</v>
      </c>
      <c r="G346" s="43" t="s">
        <v>697</v>
      </c>
      <c r="H346" s="103"/>
      <c r="I346" s="59" t="b">
        <v>0</v>
      </c>
      <c r="J346" s="59" t="b">
        <v>0</v>
      </c>
      <c r="K346" s="60" t="e">
        <v>#VALUE!</v>
      </c>
      <c r="L346" s="61">
        <v>0</v>
      </c>
      <c r="M346" s="61" t="e">
        <v>#VALUE!</v>
      </c>
      <c r="P346" s="63" t="s">
        <v>223</v>
      </c>
      <c r="Q346" s="63" t="e">
        <f t="shared" si="7"/>
        <v>#VALUE!</v>
      </c>
      <c r="Z346" s="64"/>
      <c r="AA346" s="64"/>
      <c r="AB346" s="64"/>
    </row>
    <row r="347" spans="1:28" s="66" customFormat="1" ht="20.100000000000001" customHeight="1" x14ac:dyDescent="0.25">
      <c r="A347" s="97" t="s">
        <v>543</v>
      </c>
      <c r="B347" s="89" t="s">
        <v>534</v>
      </c>
      <c r="C347" s="95" t="s">
        <v>494</v>
      </c>
      <c r="D347" s="43" t="s">
        <v>223</v>
      </c>
      <c r="E347" s="43" t="s">
        <v>223</v>
      </c>
      <c r="F347" s="43" t="s">
        <v>697</v>
      </c>
      <c r="G347" s="43" t="s">
        <v>697</v>
      </c>
      <c r="H347" s="103"/>
      <c r="I347" s="59" t="b">
        <v>0</v>
      </c>
      <c r="J347" s="59" t="b">
        <v>0</v>
      </c>
      <c r="K347" s="60" t="e">
        <v>#VALUE!</v>
      </c>
      <c r="L347" s="61">
        <v>0</v>
      </c>
      <c r="M347" s="61" t="e">
        <v>#VALUE!</v>
      </c>
      <c r="P347" s="63" t="s">
        <v>223</v>
      </c>
      <c r="Q347" s="63" t="e">
        <f t="shared" si="7"/>
        <v>#VALUE!</v>
      </c>
      <c r="Z347" s="64"/>
      <c r="AA347" s="64"/>
      <c r="AB347" s="64"/>
    </row>
    <row r="348" spans="1:28" s="66" customFormat="1" ht="20.100000000000001" customHeight="1" x14ac:dyDescent="0.25">
      <c r="A348" s="97" t="s">
        <v>544</v>
      </c>
      <c r="B348" s="89" t="s">
        <v>536</v>
      </c>
      <c r="C348" s="95" t="s">
        <v>494</v>
      </c>
      <c r="D348" s="43" t="s">
        <v>223</v>
      </c>
      <c r="E348" s="43" t="s">
        <v>223</v>
      </c>
      <c r="F348" s="43" t="s">
        <v>697</v>
      </c>
      <c r="G348" s="43" t="s">
        <v>697</v>
      </c>
      <c r="H348" s="103"/>
      <c r="I348" s="59" t="b">
        <v>0</v>
      </c>
      <c r="J348" s="59" t="b">
        <v>0</v>
      </c>
      <c r="K348" s="60" t="e">
        <v>#VALUE!</v>
      </c>
      <c r="L348" s="61">
        <v>0</v>
      </c>
      <c r="M348" s="61" t="e">
        <v>#VALUE!</v>
      </c>
      <c r="P348" s="63" t="s">
        <v>223</v>
      </c>
      <c r="Q348" s="63" t="e">
        <f t="shared" si="7"/>
        <v>#VALUE!</v>
      </c>
      <c r="Z348" s="64"/>
      <c r="AA348" s="64"/>
      <c r="AB348" s="64"/>
    </row>
    <row r="349" spans="1:28" s="66" customFormat="1" ht="20.100000000000001" customHeight="1" x14ac:dyDescent="0.25">
      <c r="A349" s="97" t="s">
        <v>545</v>
      </c>
      <c r="B349" s="45" t="s">
        <v>546</v>
      </c>
      <c r="C349" s="95" t="s">
        <v>547</v>
      </c>
      <c r="D349" s="41">
        <v>889.53</v>
      </c>
      <c r="E349" s="41">
        <v>889.53</v>
      </c>
      <c r="F349" s="46">
        <f t="shared" si="5"/>
        <v>0</v>
      </c>
      <c r="G349" s="90">
        <f t="shared" si="6"/>
        <v>0</v>
      </c>
      <c r="H349" s="103"/>
      <c r="I349" s="59" t="b">
        <v>0</v>
      </c>
      <c r="J349" s="59" t="b">
        <v>0</v>
      </c>
      <c r="K349" s="60">
        <v>213.10702077000133</v>
      </c>
      <c r="L349" s="61">
        <v>14953.607020770001</v>
      </c>
      <c r="M349" s="61">
        <v>-306.47552059999907</v>
      </c>
      <c r="P349" s="63">
        <v>14247.384432999999</v>
      </c>
      <c r="Q349" s="63">
        <f t="shared" si="7"/>
        <v>13357.854432999999</v>
      </c>
      <c r="Z349" s="64"/>
      <c r="AA349" s="64"/>
      <c r="AB349" s="64"/>
    </row>
    <row r="350" spans="1:28" s="66" customFormat="1" ht="39.950000000000003" customHeight="1" x14ac:dyDescent="0.25">
      <c r="A350" s="97" t="s">
        <v>548</v>
      </c>
      <c r="B350" s="45" t="s">
        <v>549</v>
      </c>
      <c r="C350" s="95" t="s">
        <v>16</v>
      </c>
      <c r="D350" s="43">
        <v>26.01</v>
      </c>
      <c r="E350" s="43">
        <v>26.01</v>
      </c>
      <c r="F350" s="46">
        <f t="shared" si="5"/>
        <v>0</v>
      </c>
      <c r="G350" s="90">
        <f t="shared" si="6"/>
        <v>0</v>
      </c>
      <c r="H350" s="104"/>
      <c r="I350" s="59" t="b">
        <v>0</v>
      </c>
      <c r="J350" s="59" t="b">
        <v>0</v>
      </c>
      <c r="K350" s="60">
        <v>-51.528679851878906</v>
      </c>
      <c r="L350" s="61">
        <v>568.0538929043912</v>
      </c>
      <c r="M350" s="61">
        <v>-283.23918939968723</v>
      </c>
      <c r="P350" s="63">
        <v>531.47256634616258</v>
      </c>
      <c r="Q350" s="63">
        <f t="shared" si="7"/>
        <v>505.46256634616259</v>
      </c>
      <c r="Z350" s="64"/>
      <c r="AA350" s="64"/>
      <c r="AB350" s="64"/>
    </row>
    <row r="351" spans="1:28" s="66" customFormat="1" ht="20.100000000000001" customHeight="1" x14ac:dyDescent="0.25">
      <c r="A351" s="97" t="s">
        <v>550</v>
      </c>
      <c r="B351" s="55" t="s">
        <v>551</v>
      </c>
      <c r="C351" s="95" t="s">
        <v>223</v>
      </c>
      <c r="D351" s="43" t="s">
        <v>704</v>
      </c>
      <c r="E351" s="43" t="s">
        <v>704</v>
      </c>
      <c r="F351" s="53" t="s">
        <v>223</v>
      </c>
      <c r="G351" s="53" t="s">
        <v>223</v>
      </c>
      <c r="H351" s="102"/>
      <c r="I351" s="59" t="b">
        <v>0</v>
      </c>
      <c r="J351" s="59" t="b">
        <v>0</v>
      </c>
      <c r="K351" s="60" t="e">
        <v>#VALUE!</v>
      </c>
      <c r="L351" s="61">
        <v>0</v>
      </c>
      <c r="M351" s="61" t="e">
        <v>#VALUE!</v>
      </c>
      <c r="P351" s="63" t="s">
        <v>695</v>
      </c>
      <c r="Q351" s="63" t="e">
        <f t="shared" si="7"/>
        <v>#VALUE!</v>
      </c>
      <c r="Z351" s="64"/>
      <c r="AA351" s="64"/>
      <c r="AB351" s="64"/>
    </row>
    <row r="352" spans="1:28" s="66" customFormat="1" ht="20.100000000000001" customHeight="1" x14ac:dyDescent="0.25">
      <c r="A352" s="97" t="s">
        <v>552</v>
      </c>
      <c r="B352" s="45" t="s">
        <v>553</v>
      </c>
      <c r="C352" s="95" t="s">
        <v>504</v>
      </c>
      <c r="D352" s="43" t="s">
        <v>223</v>
      </c>
      <c r="E352" s="43" t="s">
        <v>223</v>
      </c>
      <c r="F352" s="43" t="s">
        <v>697</v>
      </c>
      <c r="G352" s="43" t="s">
        <v>697</v>
      </c>
      <c r="H352" s="103"/>
      <c r="I352" s="59" t="b">
        <v>0</v>
      </c>
      <c r="J352" s="59" t="b">
        <v>0</v>
      </c>
      <c r="K352" s="60" t="e">
        <v>#VALUE!</v>
      </c>
      <c r="L352" s="61">
        <v>0</v>
      </c>
      <c r="M352" s="61" t="e">
        <v>#VALUE!</v>
      </c>
      <c r="P352" s="63" t="s">
        <v>223</v>
      </c>
      <c r="Q352" s="63" t="e">
        <f t="shared" si="7"/>
        <v>#VALUE!</v>
      </c>
      <c r="Z352" s="64"/>
      <c r="AA352" s="64"/>
      <c r="AB352" s="64"/>
    </row>
    <row r="353" spans="1:28" s="66" customFormat="1" ht="20.100000000000001" customHeight="1" x14ac:dyDescent="0.25">
      <c r="A353" s="97" t="s">
        <v>554</v>
      </c>
      <c r="B353" s="45" t="s">
        <v>555</v>
      </c>
      <c r="C353" s="95" t="s">
        <v>497</v>
      </c>
      <c r="D353" s="43" t="s">
        <v>223</v>
      </c>
      <c r="E353" s="43" t="s">
        <v>223</v>
      </c>
      <c r="F353" s="43" t="s">
        <v>697</v>
      </c>
      <c r="G353" s="43" t="s">
        <v>697</v>
      </c>
      <c r="H353" s="103"/>
      <c r="I353" s="59" t="b">
        <v>0</v>
      </c>
      <c r="J353" s="59" t="b">
        <v>0</v>
      </c>
      <c r="K353" s="60" t="e">
        <v>#VALUE!</v>
      </c>
      <c r="L353" s="61">
        <v>0</v>
      </c>
      <c r="M353" s="61" t="e">
        <v>#VALUE!</v>
      </c>
      <c r="P353" s="63" t="s">
        <v>223</v>
      </c>
      <c r="Q353" s="63" t="e">
        <f t="shared" si="7"/>
        <v>#VALUE!</v>
      </c>
      <c r="Z353" s="64"/>
      <c r="AA353" s="64"/>
      <c r="AB353" s="64"/>
    </row>
    <row r="354" spans="1:28" s="66" customFormat="1" ht="50.1" customHeight="1" x14ac:dyDescent="0.25">
      <c r="A354" s="97" t="s">
        <v>556</v>
      </c>
      <c r="B354" s="45" t="s">
        <v>557</v>
      </c>
      <c r="C354" s="95" t="s">
        <v>16</v>
      </c>
      <c r="D354" s="43" t="s">
        <v>223</v>
      </c>
      <c r="E354" s="43" t="s">
        <v>223</v>
      </c>
      <c r="F354" s="43" t="s">
        <v>697</v>
      </c>
      <c r="G354" s="43" t="s">
        <v>697</v>
      </c>
      <c r="H354" s="103"/>
      <c r="I354" s="59" t="b">
        <v>0</v>
      </c>
      <c r="J354" s="59" t="b">
        <v>0</v>
      </c>
      <c r="K354" s="60" t="e">
        <v>#VALUE!</v>
      </c>
      <c r="L354" s="61">
        <v>0</v>
      </c>
      <c r="M354" s="61" t="e">
        <v>#VALUE!</v>
      </c>
      <c r="P354" s="63" t="s">
        <v>223</v>
      </c>
      <c r="Q354" s="63" t="e">
        <f t="shared" si="7"/>
        <v>#VALUE!</v>
      </c>
      <c r="Z354" s="64"/>
      <c r="AA354" s="64"/>
      <c r="AB354" s="64"/>
    </row>
    <row r="355" spans="1:28" s="66" customFormat="1" ht="39.950000000000003" customHeight="1" x14ac:dyDescent="0.25">
      <c r="A355" s="97" t="s">
        <v>558</v>
      </c>
      <c r="B355" s="45" t="s">
        <v>559</v>
      </c>
      <c r="C355" s="95" t="s">
        <v>16</v>
      </c>
      <c r="D355" s="43" t="s">
        <v>223</v>
      </c>
      <c r="E355" s="43" t="s">
        <v>223</v>
      </c>
      <c r="F355" s="43" t="s">
        <v>697</v>
      </c>
      <c r="G355" s="43" t="s">
        <v>697</v>
      </c>
      <c r="H355" s="103"/>
      <c r="I355" s="59" t="b">
        <v>0</v>
      </c>
      <c r="J355" s="59" t="b">
        <v>0</v>
      </c>
      <c r="K355" s="60" t="e">
        <v>#VALUE!</v>
      </c>
      <c r="L355" s="61">
        <v>0</v>
      </c>
      <c r="M355" s="61" t="e">
        <v>#VALUE!</v>
      </c>
      <c r="P355" s="63" t="s">
        <v>223</v>
      </c>
      <c r="Q355" s="63" t="e">
        <f t="shared" si="7"/>
        <v>#VALUE!</v>
      </c>
      <c r="Z355" s="64"/>
      <c r="AA355" s="64"/>
      <c r="AB355" s="64"/>
    </row>
    <row r="356" spans="1:28" s="66" customFormat="1" ht="20.100000000000001" customHeight="1" x14ac:dyDescent="0.25">
      <c r="A356" s="97" t="s">
        <v>560</v>
      </c>
      <c r="B356" s="55" t="s">
        <v>561</v>
      </c>
      <c r="C356" s="105" t="s">
        <v>223</v>
      </c>
      <c r="D356" s="43" t="s">
        <v>704</v>
      </c>
      <c r="E356" s="43" t="s">
        <v>704</v>
      </c>
      <c r="F356" s="46" t="s">
        <v>223</v>
      </c>
      <c r="G356" s="90" t="s">
        <v>223</v>
      </c>
      <c r="H356" s="102"/>
      <c r="I356" s="59" t="b">
        <v>0</v>
      </c>
      <c r="J356" s="59" t="b">
        <v>0</v>
      </c>
      <c r="K356" s="60" t="e">
        <v>#VALUE!</v>
      </c>
      <c r="L356" s="61">
        <v>0</v>
      </c>
      <c r="M356" s="61" t="e">
        <v>#VALUE!</v>
      </c>
      <c r="P356" s="63" t="s">
        <v>695</v>
      </c>
      <c r="Q356" s="63" t="e">
        <f t="shared" si="7"/>
        <v>#VALUE!</v>
      </c>
      <c r="Z356" s="64"/>
      <c r="AA356" s="64"/>
      <c r="AB356" s="64"/>
    </row>
    <row r="357" spans="1:28" s="66" customFormat="1" ht="20.100000000000001" customHeight="1" x14ac:dyDescent="0.25">
      <c r="A357" s="97" t="s">
        <v>562</v>
      </c>
      <c r="B357" s="45" t="s">
        <v>563</v>
      </c>
      <c r="C357" s="95" t="s">
        <v>494</v>
      </c>
      <c r="D357" s="43" t="s">
        <v>223</v>
      </c>
      <c r="E357" s="43" t="s">
        <v>223</v>
      </c>
      <c r="F357" s="43" t="s">
        <v>697</v>
      </c>
      <c r="G357" s="43" t="s">
        <v>697</v>
      </c>
      <c r="H357" s="103"/>
      <c r="I357" s="59" t="b">
        <v>0</v>
      </c>
      <c r="J357" s="59" t="b">
        <v>0</v>
      </c>
      <c r="K357" s="60" t="e">
        <v>#VALUE!</v>
      </c>
      <c r="L357" s="61">
        <v>0</v>
      </c>
      <c r="M357" s="61" t="e">
        <v>#VALUE!</v>
      </c>
      <c r="P357" s="63" t="s">
        <v>223</v>
      </c>
      <c r="Q357" s="63" t="e">
        <f t="shared" si="7"/>
        <v>#VALUE!</v>
      </c>
      <c r="Z357" s="64"/>
      <c r="AA357" s="64"/>
      <c r="AB357" s="64"/>
    </row>
    <row r="358" spans="1:28" s="66" customFormat="1" ht="50.1" customHeight="1" x14ac:dyDescent="0.25">
      <c r="A358" s="97" t="s">
        <v>564</v>
      </c>
      <c r="B358" s="48" t="s">
        <v>565</v>
      </c>
      <c r="C358" s="95" t="s">
        <v>494</v>
      </c>
      <c r="D358" s="43" t="s">
        <v>223</v>
      </c>
      <c r="E358" s="43" t="s">
        <v>223</v>
      </c>
      <c r="F358" s="43" t="s">
        <v>697</v>
      </c>
      <c r="G358" s="43" t="s">
        <v>697</v>
      </c>
      <c r="H358" s="103"/>
      <c r="I358" s="59" t="b">
        <v>0</v>
      </c>
      <c r="J358" s="59" t="b">
        <v>0</v>
      </c>
      <c r="K358" s="60" t="e">
        <v>#VALUE!</v>
      </c>
      <c r="L358" s="61">
        <v>0</v>
      </c>
      <c r="M358" s="61" t="e">
        <v>#VALUE!</v>
      </c>
      <c r="P358" s="63" t="s">
        <v>223</v>
      </c>
      <c r="Q358" s="63" t="e">
        <f t="shared" si="7"/>
        <v>#VALUE!</v>
      </c>
      <c r="Z358" s="64"/>
      <c r="AA358" s="64"/>
      <c r="AB358" s="64"/>
    </row>
    <row r="359" spans="1:28" s="66" customFormat="1" ht="50.1" customHeight="1" x14ac:dyDescent="0.25">
      <c r="A359" s="97" t="s">
        <v>566</v>
      </c>
      <c r="B359" s="48" t="s">
        <v>567</v>
      </c>
      <c r="C359" s="95" t="s">
        <v>494</v>
      </c>
      <c r="D359" s="43" t="s">
        <v>223</v>
      </c>
      <c r="E359" s="43" t="s">
        <v>223</v>
      </c>
      <c r="F359" s="43" t="s">
        <v>697</v>
      </c>
      <c r="G359" s="43" t="s">
        <v>697</v>
      </c>
      <c r="H359" s="103"/>
      <c r="I359" s="59" t="b">
        <v>0</v>
      </c>
      <c r="J359" s="59" t="b">
        <v>0</v>
      </c>
      <c r="K359" s="60" t="e">
        <v>#VALUE!</v>
      </c>
      <c r="L359" s="61">
        <v>0</v>
      </c>
      <c r="M359" s="61" t="e">
        <v>#VALUE!</v>
      </c>
      <c r="P359" s="63" t="s">
        <v>223</v>
      </c>
      <c r="Q359" s="63" t="e">
        <f t="shared" si="7"/>
        <v>#VALUE!</v>
      </c>
      <c r="Z359" s="64"/>
      <c r="AA359" s="64"/>
      <c r="AB359" s="64"/>
    </row>
    <row r="360" spans="1:28" s="66" customFormat="1" ht="39.950000000000003" customHeight="1" x14ac:dyDescent="0.25">
      <c r="A360" s="97" t="s">
        <v>568</v>
      </c>
      <c r="B360" s="48" t="s">
        <v>569</v>
      </c>
      <c r="C360" s="95" t="s">
        <v>494</v>
      </c>
      <c r="D360" s="43" t="s">
        <v>223</v>
      </c>
      <c r="E360" s="43" t="s">
        <v>223</v>
      </c>
      <c r="F360" s="43" t="s">
        <v>697</v>
      </c>
      <c r="G360" s="43" t="s">
        <v>697</v>
      </c>
      <c r="H360" s="103"/>
      <c r="I360" s="59" t="b">
        <v>0</v>
      </c>
      <c r="J360" s="59" t="b">
        <v>0</v>
      </c>
      <c r="K360" s="60" t="e">
        <v>#VALUE!</v>
      </c>
      <c r="L360" s="61">
        <v>0</v>
      </c>
      <c r="M360" s="61" t="e">
        <v>#VALUE!</v>
      </c>
      <c r="P360" s="63" t="s">
        <v>223</v>
      </c>
      <c r="Q360" s="63" t="e">
        <f t="shared" si="7"/>
        <v>#VALUE!</v>
      </c>
      <c r="Z360" s="64"/>
      <c r="AA360" s="64"/>
      <c r="AB360" s="64"/>
    </row>
    <row r="361" spans="1:28" s="66" customFormat="1" ht="20.100000000000001" customHeight="1" x14ac:dyDescent="0.25">
      <c r="A361" s="97" t="s">
        <v>570</v>
      </c>
      <c r="B361" s="45" t="s">
        <v>571</v>
      </c>
      <c r="C361" s="95" t="s">
        <v>504</v>
      </c>
      <c r="D361" s="43" t="s">
        <v>223</v>
      </c>
      <c r="E361" s="43" t="s">
        <v>223</v>
      </c>
      <c r="F361" s="43" t="s">
        <v>697</v>
      </c>
      <c r="G361" s="43" t="s">
        <v>697</v>
      </c>
      <c r="H361" s="103"/>
      <c r="I361" s="59" t="b">
        <v>0</v>
      </c>
      <c r="J361" s="59" t="b">
        <v>0</v>
      </c>
      <c r="K361" s="60" t="e">
        <v>#VALUE!</v>
      </c>
      <c r="L361" s="61">
        <v>0</v>
      </c>
      <c r="M361" s="61" t="e">
        <v>#VALUE!</v>
      </c>
      <c r="P361" s="63" t="s">
        <v>223</v>
      </c>
      <c r="Q361" s="63" t="e">
        <f t="shared" si="7"/>
        <v>#VALUE!</v>
      </c>
      <c r="Z361" s="64"/>
      <c r="AA361" s="64"/>
      <c r="AB361" s="64"/>
    </row>
    <row r="362" spans="1:28" s="66" customFormat="1" ht="39.950000000000003" customHeight="1" x14ac:dyDescent="0.25">
      <c r="A362" s="97" t="s">
        <v>572</v>
      </c>
      <c r="B362" s="48" t="s">
        <v>573</v>
      </c>
      <c r="C362" s="95" t="s">
        <v>504</v>
      </c>
      <c r="D362" s="43" t="s">
        <v>223</v>
      </c>
      <c r="E362" s="43" t="s">
        <v>223</v>
      </c>
      <c r="F362" s="43" t="s">
        <v>697</v>
      </c>
      <c r="G362" s="43" t="s">
        <v>697</v>
      </c>
      <c r="H362" s="103"/>
      <c r="I362" s="59" t="b">
        <v>0</v>
      </c>
      <c r="J362" s="59" t="b">
        <v>0</v>
      </c>
      <c r="K362" s="60" t="e">
        <v>#VALUE!</v>
      </c>
      <c r="L362" s="61">
        <v>0</v>
      </c>
      <c r="M362" s="61" t="e">
        <v>#VALUE!</v>
      </c>
      <c r="P362" s="63" t="s">
        <v>223</v>
      </c>
      <c r="Q362" s="63" t="e">
        <f t="shared" si="7"/>
        <v>#VALUE!</v>
      </c>
      <c r="Z362" s="64"/>
      <c r="AA362" s="64"/>
      <c r="AB362" s="64"/>
    </row>
    <row r="363" spans="1:28" s="66" customFormat="1" ht="20.100000000000001" customHeight="1" x14ac:dyDescent="0.25">
      <c r="A363" s="97" t="s">
        <v>574</v>
      </c>
      <c r="B363" s="48" t="s">
        <v>575</v>
      </c>
      <c r="C363" s="95" t="s">
        <v>504</v>
      </c>
      <c r="D363" s="43" t="s">
        <v>223</v>
      </c>
      <c r="E363" s="43" t="s">
        <v>223</v>
      </c>
      <c r="F363" s="43" t="s">
        <v>697</v>
      </c>
      <c r="G363" s="43" t="s">
        <v>697</v>
      </c>
      <c r="H363" s="103"/>
      <c r="I363" s="59" t="b">
        <v>0</v>
      </c>
      <c r="J363" s="59" t="b">
        <v>0</v>
      </c>
      <c r="K363" s="60" t="e">
        <v>#VALUE!</v>
      </c>
      <c r="L363" s="61">
        <v>0</v>
      </c>
      <c r="M363" s="61" t="e">
        <v>#VALUE!</v>
      </c>
      <c r="P363" s="63" t="s">
        <v>223</v>
      </c>
      <c r="Q363" s="63" t="e">
        <f t="shared" si="7"/>
        <v>#VALUE!</v>
      </c>
      <c r="Z363" s="64"/>
      <c r="AA363" s="64"/>
      <c r="AB363" s="64"/>
    </row>
    <row r="364" spans="1:28" s="66" customFormat="1" ht="39.950000000000003" customHeight="1" x14ac:dyDescent="0.25">
      <c r="A364" s="97" t="s">
        <v>576</v>
      </c>
      <c r="B364" s="45" t="s">
        <v>577</v>
      </c>
      <c r="C364" s="95" t="s">
        <v>16</v>
      </c>
      <c r="D364" s="43" t="s">
        <v>223</v>
      </c>
      <c r="E364" s="43" t="s">
        <v>223</v>
      </c>
      <c r="F364" s="43" t="s">
        <v>697</v>
      </c>
      <c r="G364" s="43" t="s">
        <v>697</v>
      </c>
      <c r="H364" s="103"/>
      <c r="I364" s="59" t="b">
        <v>0</v>
      </c>
      <c r="J364" s="59" t="b">
        <v>0</v>
      </c>
      <c r="K364" s="60" t="e">
        <v>#VALUE!</v>
      </c>
      <c r="L364" s="61">
        <v>0</v>
      </c>
      <c r="M364" s="61" t="e">
        <v>#VALUE!</v>
      </c>
      <c r="P364" s="63" t="s">
        <v>223</v>
      </c>
      <c r="Q364" s="63" t="e">
        <f t="shared" si="7"/>
        <v>#VALUE!</v>
      </c>
      <c r="Z364" s="64"/>
      <c r="AA364" s="64"/>
      <c r="AB364" s="64"/>
    </row>
    <row r="365" spans="1:28" s="66" customFormat="1" ht="20.100000000000001" customHeight="1" x14ac:dyDescent="0.25">
      <c r="A365" s="97" t="s">
        <v>578</v>
      </c>
      <c r="B365" s="48" t="s">
        <v>579</v>
      </c>
      <c r="C365" s="95" t="s">
        <v>16</v>
      </c>
      <c r="D365" s="43" t="s">
        <v>223</v>
      </c>
      <c r="E365" s="43" t="s">
        <v>223</v>
      </c>
      <c r="F365" s="43" t="s">
        <v>697</v>
      </c>
      <c r="G365" s="43" t="s">
        <v>697</v>
      </c>
      <c r="H365" s="103"/>
      <c r="I365" s="59" t="b">
        <v>0</v>
      </c>
      <c r="J365" s="59" t="b">
        <v>0</v>
      </c>
      <c r="K365" s="60" t="e">
        <v>#VALUE!</v>
      </c>
      <c r="L365" s="61">
        <v>0</v>
      </c>
      <c r="M365" s="61" t="e">
        <v>#VALUE!</v>
      </c>
      <c r="P365" s="63" t="s">
        <v>223</v>
      </c>
      <c r="Q365" s="63" t="e">
        <f t="shared" si="7"/>
        <v>#VALUE!</v>
      </c>
      <c r="Z365" s="64"/>
      <c r="AA365" s="64"/>
      <c r="AB365" s="64"/>
    </row>
    <row r="366" spans="1:28" s="66" customFormat="1" ht="20.100000000000001" customHeight="1" x14ac:dyDescent="0.25">
      <c r="A366" s="97" t="s">
        <v>580</v>
      </c>
      <c r="B366" s="48" t="s">
        <v>42</v>
      </c>
      <c r="C366" s="95" t="s">
        <v>16</v>
      </c>
      <c r="D366" s="43" t="s">
        <v>223</v>
      </c>
      <c r="E366" s="43" t="s">
        <v>223</v>
      </c>
      <c r="F366" s="43" t="s">
        <v>697</v>
      </c>
      <c r="G366" s="43" t="s">
        <v>697</v>
      </c>
      <c r="H366" s="103"/>
      <c r="I366" s="59" t="b">
        <v>0</v>
      </c>
      <c r="J366" s="59" t="b">
        <v>0</v>
      </c>
      <c r="K366" s="60" t="e">
        <v>#VALUE!</v>
      </c>
      <c r="L366" s="61">
        <v>0</v>
      </c>
      <c r="M366" s="61" t="e">
        <v>#VALUE!</v>
      </c>
      <c r="P366" s="63" t="s">
        <v>223</v>
      </c>
      <c r="Q366" s="63" t="e">
        <f t="shared" si="7"/>
        <v>#VALUE!</v>
      </c>
      <c r="Z366" s="64"/>
      <c r="AA366" s="64"/>
      <c r="AB366" s="64"/>
    </row>
    <row r="367" spans="1:28" s="66" customFormat="1" ht="20.100000000000001" customHeight="1" x14ac:dyDescent="0.25">
      <c r="A367" s="97" t="s">
        <v>581</v>
      </c>
      <c r="B367" s="55" t="s">
        <v>582</v>
      </c>
      <c r="C367" s="95" t="s">
        <v>583</v>
      </c>
      <c r="D367" s="43">
        <v>24</v>
      </c>
      <c r="E367" s="43">
        <v>24</v>
      </c>
      <c r="F367" s="46">
        <f t="shared" si="5"/>
        <v>0</v>
      </c>
      <c r="G367" s="90">
        <f t="shared" si="6"/>
        <v>0</v>
      </c>
      <c r="H367" s="106"/>
      <c r="I367" s="59" t="b">
        <v>0</v>
      </c>
      <c r="J367" s="59" t="b">
        <v>0</v>
      </c>
      <c r="K367" s="60">
        <v>57.400000000000006</v>
      </c>
      <c r="L367" s="61">
        <v>296</v>
      </c>
      <c r="M367" s="61">
        <v>-2</v>
      </c>
      <c r="N367" s="63">
        <v>176.88933333333335</v>
      </c>
      <c r="P367" s="63">
        <v>296</v>
      </c>
      <c r="Q367" s="63">
        <f t="shared" si="7"/>
        <v>272</v>
      </c>
      <c r="Z367" s="64"/>
      <c r="AA367" s="64"/>
      <c r="AB367" s="64"/>
    </row>
    <row r="368" spans="1:28" s="66" customFormat="1" x14ac:dyDescent="0.25">
      <c r="A368" s="130" t="s">
        <v>584</v>
      </c>
      <c r="B368" s="130"/>
      <c r="C368" s="130"/>
      <c r="D368" s="130"/>
      <c r="E368" s="130"/>
      <c r="F368" s="130"/>
      <c r="G368" s="130"/>
      <c r="H368" s="130"/>
      <c r="I368" s="59" t="b">
        <v>0</v>
      </c>
      <c r="J368" s="59" t="b">
        <v>0</v>
      </c>
      <c r="K368" s="60">
        <v>0</v>
      </c>
      <c r="L368" s="61"/>
      <c r="M368" s="61"/>
      <c r="P368" s="63">
        <v>0</v>
      </c>
      <c r="Q368" s="63">
        <f t="shared" si="7"/>
        <v>0</v>
      </c>
      <c r="Z368" s="64"/>
      <c r="AA368" s="64"/>
      <c r="AB368" s="64"/>
    </row>
    <row r="369" spans="1:28" s="66" customFormat="1" x14ac:dyDescent="0.25">
      <c r="A369" s="130"/>
      <c r="B369" s="130"/>
      <c r="C369" s="130"/>
      <c r="D369" s="130"/>
      <c r="E369" s="130"/>
      <c r="F369" s="130"/>
      <c r="G369" s="130"/>
      <c r="H369" s="130"/>
      <c r="I369" s="59" t="b">
        <v>0</v>
      </c>
      <c r="J369" s="59" t="b">
        <v>0</v>
      </c>
      <c r="K369" s="60">
        <v>0</v>
      </c>
      <c r="L369" s="61"/>
      <c r="M369" s="61"/>
      <c r="P369" s="63">
        <v>0</v>
      </c>
      <c r="Q369" s="63">
        <f t="shared" si="7"/>
        <v>0</v>
      </c>
      <c r="Z369" s="64"/>
      <c r="AA369" s="64"/>
      <c r="AB369" s="64"/>
    </row>
    <row r="370" spans="1:28" s="62" customFormat="1" ht="45" customHeight="1" x14ac:dyDescent="0.25">
      <c r="A370" s="131" t="s">
        <v>5</v>
      </c>
      <c r="B370" s="132" t="s">
        <v>6</v>
      </c>
      <c r="C370" s="132" t="s">
        <v>7</v>
      </c>
      <c r="D370" s="132" t="str">
        <f>D19</f>
        <v>Год 2024</v>
      </c>
      <c r="E370" s="132"/>
      <c r="F370" s="132" t="s">
        <v>8</v>
      </c>
      <c r="G370" s="132"/>
      <c r="H370" s="133" t="s">
        <v>9</v>
      </c>
      <c r="I370" s="59" t="b">
        <v>0</v>
      </c>
      <c r="J370" s="59" t="b">
        <v>0</v>
      </c>
      <c r="K370" s="60" t="e">
        <v>#VALUE!</v>
      </c>
      <c r="L370" s="61"/>
      <c r="M370" s="61"/>
      <c r="P370" s="63"/>
      <c r="Q370" s="63"/>
      <c r="Z370" s="64"/>
      <c r="AA370" s="64"/>
      <c r="AB370" s="64"/>
    </row>
    <row r="371" spans="1:28" s="62" customFormat="1" ht="29.25" customHeight="1" x14ac:dyDescent="0.25">
      <c r="A371" s="131"/>
      <c r="B371" s="132"/>
      <c r="C371" s="132"/>
      <c r="D371" s="65" t="s">
        <v>10</v>
      </c>
      <c r="E371" s="115" t="str">
        <f>E20</f>
        <v>Факт</v>
      </c>
      <c r="F371" s="65" t="s">
        <v>11</v>
      </c>
      <c r="G371" s="65" t="s">
        <v>12</v>
      </c>
      <c r="H371" s="133"/>
      <c r="I371" s="59" t="b">
        <v>0</v>
      </c>
      <c r="J371" s="59" t="b">
        <v>0</v>
      </c>
      <c r="K371" s="60" t="e">
        <v>#VALUE!</v>
      </c>
      <c r="L371" s="61"/>
      <c r="M371" s="61"/>
      <c r="P371" s="63"/>
      <c r="Q371" s="63"/>
      <c r="Z371" s="64"/>
      <c r="AA371" s="64"/>
      <c r="AB371" s="64"/>
    </row>
    <row r="372" spans="1:28" s="66" customFormat="1" x14ac:dyDescent="0.25">
      <c r="A372" s="91">
        <v>1</v>
      </c>
      <c r="B372" s="92">
        <v>2</v>
      </c>
      <c r="C372" s="92">
        <v>3</v>
      </c>
      <c r="D372" s="108">
        <v>4</v>
      </c>
      <c r="E372" s="117">
        <v>5</v>
      </c>
      <c r="F372" s="93">
        <v>6</v>
      </c>
      <c r="G372" s="93">
        <v>7</v>
      </c>
      <c r="H372" s="94">
        <v>8</v>
      </c>
      <c r="I372" s="59" t="b">
        <v>0</v>
      </c>
      <c r="J372" s="59" t="b">
        <v>0</v>
      </c>
      <c r="K372" s="60"/>
      <c r="L372" s="61"/>
      <c r="M372" s="61"/>
      <c r="P372" s="63"/>
      <c r="Q372" s="63"/>
      <c r="Z372" s="64"/>
      <c r="AA372" s="64"/>
      <c r="AB372" s="64"/>
    </row>
    <row r="373" spans="1:28" s="66" customFormat="1" x14ac:dyDescent="0.25">
      <c r="A373" s="134" t="s">
        <v>585</v>
      </c>
      <c r="B373" s="134"/>
      <c r="C373" s="95" t="s">
        <v>16</v>
      </c>
      <c r="D373" s="122" t="e">
        <f>D374+D412</f>
        <v>#VALUE!</v>
      </c>
      <c r="E373" s="121">
        <f>E374</f>
        <v>0</v>
      </c>
      <c r="F373" s="112">
        <v>0</v>
      </c>
      <c r="G373" s="52">
        <v>0</v>
      </c>
      <c r="H373" s="55"/>
      <c r="I373" s="59" t="b">
        <v>0</v>
      </c>
      <c r="J373" s="59" t="b">
        <v>0</v>
      </c>
      <c r="K373" s="60">
        <v>-205.09083677243603</v>
      </c>
      <c r="L373" s="61">
        <v>219.21474322756393</v>
      </c>
      <c r="M373" s="61">
        <v>-152.67711441243608</v>
      </c>
      <c r="N373" s="67">
        <v>0</v>
      </c>
      <c r="P373" s="63">
        <v>459.67157841531582</v>
      </c>
      <c r="Q373" s="63" t="e">
        <f>P373-D373</f>
        <v>#VALUE!</v>
      </c>
      <c r="S373" s="109"/>
      <c r="T373" s="63"/>
      <c r="U373" s="63"/>
      <c r="Z373" s="64"/>
      <c r="AA373" s="64"/>
      <c r="AB373" s="64"/>
    </row>
    <row r="374" spans="1:28" s="66" customFormat="1" x14ac:dyDescent="0.25">
      <c r="A374" s="97" t="s">
        <v>15</v>
      </c>
      <c r="B374" s="68" t="s">
        <v>586</v>
      </c>
      <c r="C374" s="95" t="s">
        <v>16</v>
      </c>
      <c r="D374" s="122" t="e">
        <f>D392+D375</f>
        <v>#VALUE!</v>
      </c>
      <c r="E374" s="112">
        <f>E375+E399+E428</f>
        <v>0</v>
      </c>
      <c r="F374" s="112">
        <v>0</v>
      </c>
      <c r="G374" s="52">
        <v>0</v>
      </c>
      <c r="H374" s="55"/>
      <c r="I374" s="59" t="b">
        <v>0</v>
      </c>
      <c r="J374" s="59" t="b">
        <v>0</v>
      </c>
      <c r="K374" s="60">
        <v>-205.09083677243603</v>
      </c>
      <c r="L374" s="61">
        <v>219.21474322756393</v>
      </c>
      <c r="M374" s="61">
        <v>-152.67711441243608</v>
      </c>
      <c r="P374" s="63">
        <v>459.67157841531582</v>
      </c>
      <c r="Q374" s="63" t="e">
        <f t="shared" si="7"/>
        <v>#VALUE!</v>
      </c>
      <c r="S374" s="110"/>
      <c r="Z374" s="64"/>
      <c r="AA374" s="64"/>
      <c r="AB374" s="64"/>
    </row>
    <row r="375" spans="1:28" s="66" customFormat="1" x14ac:dyDescent="0.25">
      <c r="A375" s="54" t="s">
        <v>17</v>
      </c>
      <c r="B375" s="45" t="s">
        <v>587</v>
      </c>
      <c r="C375" s="58" t="s">
        <v>16</v>
      </c>
      <c r="D375" s="122" t="str">
        <f t="shared" ref="D375" si="8">D382</f>
        <v>-</v>
      </c>
      <c r="E375" s="112">
        <f>E376</f>
        <v>0</v>
      </c>
      <c r="F375" s="112">
        <v>0</v>
      </c>
      <c r="G375" s="52">
        <v>0</v>
      </c>
      <c r="H375" s="55"/>
      <c r="I375" s="59" t="b">
        <v>0</v>
      </c>
      <c r="J375" s="59" t="b">
        <v>0</v>
      </c>
      <c r="K375" s="60">
        <v>-174.26193172881355</v>
      </c>
      <c r="L375" s="61">
        <v>0</v>
      </c>
      <c r="M375" s="61">
        <v>-155.74140033333342</v>
      </c>
      <c r="P375" s="63">
        <v>194.8554433469364</v>
      </c>
      <c r="Q375" s="63" t="e">
        <f t="shared" si="7"/>
        <v>#VALUE!</v>
      </c>
      <c r="Z375" s="64"/>
      <c r="AA375" s="64"/>
      <c r="AB375" s="64"/>
    </row>
    <row r="376" spans="1:28" s="66" customFormat="1" ht="31.5" x14ac:dyDescent="0.25">
      <c r="A376" s="54" t="s">
        <v>19</v>
      </c>
      <c r="B376" s="48" t="s">
        <v>588</v>
      </c>
      <c r="C376" s="58" t="s">
        <v>16</v>
      </c>
      <c r="D376" s="122">
        <v>1.5620000000000001</v>
      </c>
      <c r="E376" s="112">
        <f>E382+E384</f>
        <v>0</v>
      </c>
      <c r="F376" s="112">
        <v>0</v>
      </c>
      <c r="G376" s="52">
        <v>0</v>
      </c>
      <c r="H376" s="55"/>
      <c r="I376" s="59" t="b">
        <v>0</v>
      </c>
      <c r="J376" s="59" t="b">
        <v>0</v>
      </c>
      <c r="K376" s="60" t="e">
        <v>#VALUE!</v>
      </c>
      <c r="L376" s="61">
        <v>0</v>
      </c>
      <c r="M376" s="61">
        <v>0</v>
      </c>
      <c r="P376" s="63">
        <v>0</v>
      </c>
      <c r="Q376" s="63">
        <f>P376-D376</f>
        <v>-1.5620000000000001</v>
      </c>
      <c r="Z376" s="64"/>
      <c r="AA376" s="64"/>
      <c r="AB376" s="64"/>
    </row>
    <row r="377" spans="1:28" s="66" customFormat="1" ht="20.100000000000001" customHeight="1" x14ac:dyDescent="0.25">
      <c r="A377" s="54" t="s">
        <v>589</v>
      </c>
      <c r="B377" s="51" t="s">
        <v>590</v>
      </c>
      <c r="C377" s="58" t="s">
        <v>16</v>
      </c>
      <c r="D377" s="123" t="s">
        <v>223</v>
      </c>
      <c r="E377" s="112">
        <v>0</v>
      </c>
      <c r="F377" s="112">
        <v>0</v>
      </c>
      <c r="G377" s="52">
        <v>0</v>
      </c>
      <c r="H377" s="98"/>
      <c r="I377" s="59" t="b">
        <v>0</v>
      </c>
      <c r="J377" s="59" t="b">
        <v>0</v>
      </c>
      <c r="K377" s="60" t="e">
        <v>#VALUE!</v>
      </c>
      <c r="L377" s="61">
        <v>0</v>
      </c>
      <c r="M377" s="61">
        <v>0</v>
      </c>
      <c r="P377" s="63">
        <v>0</v>
      </c>
      <c r="Q377" s="63" t="e">
        <f t="shared" si="7"/>
        <v>#VALUE!</v>
      </c>
      <c r="Z377" s="64"/>
      <c r="AA377" s="64"/>
      <c r="AB377" s="64"/>
    </row>
    <row r="378" spans="1:28" s="66" customFormat="1" ht="39.950000000000003" customHeight="1" x14ac:dyDescent="0.25">
      <c r="A378" s="54" t="s">
        <v>591</v>
      </c>
      <c r="B378" s="50" t="s">
        <v>20</v>
      </c>
      <c r="C378" s="58" t="s">
        <v>16</v>
      </c>
      <c r="D378" s="123" t="s">
        <v>223</v>
      </c>
      <c r="E378" s="112">
        <v>0</v>
      </c>
      <c r="F378" s="112">
        <v>0</v>
      </c>
      <c r="G378" s="52">
        <v>0</v>
      </c>
      <c r="H378" s="98"/>
      <c r="I378" s="59" t="b">
        <v>0</v>
      </c>
      <c r="J378" s="59" t="e">
        <v>#REF!</v>
      </c>
      <c r="K378" s="60" t="e">
        <v>#VALUE!</v>
      </c>
      <c r="L378" s="61">
        <v>0</v>
      </c>
      <c r="M378" s="61">
        <v>0</v>
      </c>
      <c r="P378" s="63">
        <v>0</v>
      </c>
      <c r="Q378" s="63" t="e">
        <f t="shared" si="7"/>
        <v>#VALUE!</v>
      </c>
      <c r="Z378" s="64"/>
      <c r="AA378" s="64"/>
      <c r="AB378" s="64"/>
    </row>
    <row r="379" spans="1:28" s="66" customFormat="1" ht="39.950000000000003" customHeight="1" x14ac:dyDescent="0.25">
      <c r="A379" s="54" t="s">
        <v>592</v>
      </c>
      <c r="B379" s="50" t="s">
        <v>22</v>
      </c>
      <c r="C379" s="58" t="s">
        <v>16</v>
      </c>
      <c r="D379" s="123" t="s">
        <v>223</v>
      </c>
      <c r="E379" s="112">
        <v>0</v>
      </c>
      <c r="F379" s="112">
        <v>0</v>
      </c>
      <c r="G379" s="52">
        <v>0</v>
      </c>
      <c r="H379" s="98"/>
      <c r="I379" s="59" t="b">
        <v>0</v>
      </c>
      <c r="J379" s="59" t="b">
        <v>0</v>
      </c>
      <c r="K379" s="60" t="e">
        <v>#VALUE!</v>
      </c>
      <c r="L379" s="61">
        <v>0</v>
      </c>
      <c r="M379" s="61">
        <v>0</v>
      </c>
      <c r="P379" s="63">
        <v>0</v>
      </c>
      <c r="Q379" s="63" t="e">
        <f t="shared" si="7"/>
        <v>#VALUE!</v>
      </c>
      <c r="Z379" s="64"/>
      <c r="AA379" s="64"/>
      <c r="AB379" s="64"/>
    </row>
    <row r="380" spans="1:28" s="66" customFormat="1" ht="39.950000000000003" customHeight="1" x14ac:dyDescent="0.25">
      <c r="A380" s="54" t="s">
        <v>593</v>
      </c>
      <c r="B380" s="50" t="s">
        <v>24</v>
      </c>
      <c r="C380" s="58" t="s">
        <v>16</v>
      </c>
      <c r="D380" s="123" t="s">
        <v>223</v>
      </c>
      <c r="E380" s="112">
        <v>0</v>
      </c>
      <c r="F380" s="112">
        <v>0</v>
      </c>
      <c r="G380" s="52">
        <v>0</v>
      </c>
      <c r="H380" s="98"/>
      <c r="I380" s="59" t="b">
        <v>0</v>
      </c>
      <c r="J380" s="59" t="b">
        <v>0</v>
      </c>
      <c r="K380" s="60" t="e">
        <v>#VALUE!</v>
      </c>
      <c r="L380" s="61">
        <v>0</v>
      </c>
      <c r="M380" s="61">
        <v>0</v>
      </c>
      <c r="P380" s="63">
        <v>0</v>
      </c>
      <c r="Q380" s="63" t="e">
        <f t="shared" si="7"/>
        <v>#VALUE!</v>
      </c>
      <c r="Z380" s="64"/>
      <c r="AA380" s="64"/>
      <c r="AB380" s="64"/>
    </row>
    <row r="381" spans="1:28" s="66" customFormat="1" ht="20.100000000000001" customHeight="1" x14ac:dyDescent="0.25">
      <c r="A381" s="54" t="s">
        <v>594</v>
      </c>
      <c r="B381" s="51" t="s">
        <v>595</v>
      </c>
      <c r="C381" s="58" t="s">
        <v>16</v>
      </c>
      <c r="D381" s="123" t="s">
        <v>223</v>
      </c>
      <c r="E381" s="112">
        <v>0</v>
      </c>
      <c r="F381" s="112">
        <v>0</v>
      </c>
      <c r="G381" s="52">
        <v>0</v>
      </c>
      <c r="H381" s="98"/>
      <c r="I381" s="59" t="b">
        <v>0</v>
      </c>
      <c r="J381" s="59" t="b">
        <v>0</v>
      </c>
      <c r="K381" s="60" t="e">
        <v>#VALUE!</v>
      </c>
      <c r="L381" s="61">
        <v>0</v>
      </c>
      <c r="M381" s="61">
        <v>0</v>
      </c>
      <c r="P381" s="63">
        <v>0</v>
      </c>
      <c r="Q381" s="63" t="e">
        <f t="shared" si="7"/>
        <v>#VALUE!</v>
      </c>
      <c r="Z381" s="64"/>
      <c r="AA381" s="64"/>
      <c r="AB381" s="64"/>
    </row>
    <row r="382" spans="1:28" s="66" customFormat="1" ht="27.75" customHeight="1" x14ac:dyDescent="0.25">
      <c r="A382" s="54" t="s">
        <v>596</v>
      </c>
      <c r="B382" s="51" t="s">
        <v>597</v>
      </c>
      <c r="C382" s="58" t="s">
        <v>16</v>
      </c>
      <c r="D382" s="122" t="s">
        <v>223</v>
      </c>
      <c r="E382" s="120">
        <v>0</v>
      </c>
      <c r="F382" s="112">
        <v>0</v>
      </c>
      <c r="G382" s="52">
        <v>0</v>
      </c>
      <c r="H382" s="111"/>
      <c r="I382" s="59" t="b">
        <v>0</v>
      </c>
      <c r="J382" s="59" t="b">
        <v>0</v>
      </c>
      <c r="K382" s="60" t="e">
        <v>#VALUE!</v>
      </c>
      <c r="L382" s="61">
        <v>0</v>
      </c>
      <c r="M382" s="61">
        <v>0</v>
      </c>
      <c r="P382" s="63">
        <v>0</v>
      </c>
      <c r="Q382" s="63" t="e">
        <f t="shared" si="7"/>
        <v>#VALUE!</v>
      </c>
      <c r="Z382" s="64"/>
      <c r="AA382" s="64"/>
      <c r="AB382" s="64"/>
    </row>
    <row r="383" spans="1:28" s="66" customFormat="1" ht="20.100000000000001" customHeight="1" x14ac:dyDescent="0.25">
      <c r="A383" s="54" t="s">
        <v>598</v>
      </c>
      <c r="B383" s="51" t="s">
        <v>599</v>
      </c>
      <c r="C383" s="58" t="s">
        <v>16</v>
      </c>
      <c r="D383" s="123" t="s">
        <v>223</v>
      </c>
      <c r="E383" s="112">
        <v>0</v>
      </c>
      <c r="F383" s="112">
        <v>0</v>
      </c>
      <c r="G383" s="52">
        <v>0</v>
      </c>
      <c r="H383" s="96"/>
      <c r="I383" s="59" t="b">
        <v>0</v>
      </c>
      <c r="J383" s="59" t="b">
        <v>0</v>
      </c>
      <c r="K383" s="60" t="e">
        <v>#VALUE!</v>
      </c>
      <c r="L383" s="61">
        <v>0</v>
      </c>
      <c r="M383" s="61">
        <v>0</v>
      </c>
      <c r="P383" s="63">
        <v>0</v>
      </c>
      <c r="Q383" s="63" t="e">
        <f t="shared" si="7"/>
        <v>#VALUE!</v>
      </c>
      <c r="Z383" s="64"/>
      <c r="AA383" s="64"/>
      <c r="AB383" s="64"/>
    </row>
    <row r="384" spans="1:28" s="66" customFormat="1" ht="20.100000000000001" customHeight="1" x14ac:dyDescent="0.25">
      <c r="A384" s="54" t="s">
        <v>600</v>
      </c>
      <c r="B384" s="51" t="s">
        <v>601</v>
      </c>
      <c r="C384" s="58" t="s">
        <v>16</v>
      </c>
      <c r="D384" s="123" t="s">
        <v>223</v>
      </c>
      <c r="E384" s="112">
        <v>0</v>
      </c>
      <c r="F384" s="112">
        <v>0</v>
      </c>
      <c r="G384" s="52">
        <v>0</v>
      </c>
      <c r="H384" s="55"/>
      <c r="I384" s="59" t="b">
        <v>0</v>
      </c>
      <c r="J384" s="59" t="b">
        <v>0</v>
      </c>
      <c r="K384" s="60">
        <v>-174.26193172881355</v>
      </c>
      <c r="L384" s="61">
        <v>0</v>
      </c>
      <c r="M384" s="61">
        <v>-155.74140033333342</v>
      </c>
      <c r="P384" s="63">
        <v>194.8554433469364</v>
      </c>
      <c r="Q384" s="63" t="e">
        <f t="shared" si="7"/>
        <v>#VALUE!</v>
      </c>
      <c r="Z384" s="64"/>
      <c r="AA384" s="64"/>
      <c r="AB384" s="64"/>
    </row>
    <row r="385" spans="1:28" s="66" customFormat="1" ht="39.950000000000003" customHeight="1" x14ac:dyDescent="0.25">
      <c r="A385" s="54" t="s">
        <v>602</v>
      </c>
      <c r="B385" s="50" t="s">
        <v>603</v>
      </c>
      <c r="C385" s="58" t="s">
        <v>16</v>
      </c>
      <c r="D385" s="123" t="s">
        <v>223</v>
      </c>
      <c r="E385" s="112">
        <v>0</v>
      </c>
      <c r="F385" s="112">
        <v>0</v>
      </c>
      <c r="G385" s="52">
        <v>0</v>
      </c>
      <c r="H385" s="99"/>
      <c r="I385" s="59" t="b">
        <v>0</v>
      </c>
      <c r="J385" s="59" t="b">
        <v>0</v>
      </c>
      <c r="K385" s="60" t="e">
        <v>#VALUE!</v>
      </c>
      <c r="L385" s="61">
        <v>0</v>
      </c>
      <c r="M385" s="61">
        <v>0</v>
      </c>
      <c r="P385" s="63">
        <v>0</v>
      </c>
      <c r="Q385" s="63" t="e">
        <f t="shared" si="7"/>
        <v>#VALUE!</v>
      </c>
      <c r="Z385" s="64"/>
      <c r="AA385" s="64"/>
      <c r="AB385" s="64"/>
    </row>
    <row r="386" spans="1:28" s="66" customFormat="1" ht="20.100000000000001" customHeight="1" x14ac:dyDescent="0.25">
      <c r="A386" s="54" t="s">
        <v>604</v>
      </c>
      <c r="B386" s="50" t="s">
        <v>605</v>
      </c>
      <c r="C386" s="58" t="s">
        <v>16</v>
      </c>
      <c r="D386" s="123" t="s">
        <v>223</v>
      </c>
      <c r="E386" s="112">
        <v>0</v>
      </c>
      <c r="F386" s="112">
        <v>0</v>
      </c>
      <c r="G386" s="52">
        <v>0</v>
      </c>
      <c r="H386" s="99"/>
      <c r="I386" s="59" t="b">
        <v>0</v>
      </c>
      <c r="J386" s="59" t="b">
        <v>0</v>
      </c>
      <c r="K386" s="60" t="e">
        <v>#VALUE!</v>
      </c>
      <c r="L386" s="61">
        <v>0</v>
      </c>
      <c r="M386" s="61">
        <v>0</v>
      </c>
      <c r="P386" s="63">
        <v>0</v>
      </c>
      <c r="Q386" s="63" t="e">
        <f t="shared" si="7"/>
        <v>#VALUE!</v>
      </c>
      <c r="Z386" s="64"/>
      <c r="AA386" s="64"/>
      <c r="AB386" s="64"/>
    </row>
    <row r="387" spans="1:28" s="66" customFormat="1" ht="20.100000000000001" customHeight="1" x14ac:dyDescent="0.25">
      <c r="A387" s="54" t="s">
        <v>606</v>
      </c>
      <c r="B387" s="50" t="s">
        <v>607</v>
      </c>
      <c r="C387" s="58" t="s">
        <v>16</v>
      </c>
      <c r="D387" s="123" t="s">
        <v>223</v>
      </c>
      <c r="E387" s="112">
        <v>0</v>
      </c>
      <c r="F387" s="112">
        <v>0</v>
      </c>
      <c r="G387" s="52">
        <v>0</v>
      </c>
      <c r="H387" s="55"/>
      <c r="I387" s="59" t="b">
        <v>0</v>
      </c>
      <c r="J387" s="59" t="b">
        <v>0</v>
      </c>
      <c r="K387" s="60">
        <v>-174.26193172881355</v>
      </c>
      <c r="L387" s="61">
        <v>0</v>
      </c>
      <c r="M387" s="61">
        <v>-155.74140033333342</v>
      </c>
      <c r="P387" s="63">
        <v>194.8554433469364</v>
      </c>
      <c r="Q387" s="63" t="e">
        <f t="shared" si="7"/>
        <v>#VALUE!</v>
      </c>
      <c r="Z387" s="64"/>
      <c r="AA387" s="64"/>
      <c r="AB387" s="64"/>
    </row>
    <row r="388" spans="1:28" s="66" customFormat="1" x14ac:dyDescent="0.25">
      <c r="A388" s="54" t="s">
        <v>608</v>
      </c>
      <c r="B388" s="50" t="s">
        <v>605</v>
      </c>
      <c r="C388" s="58" t="s">
        <v>16</v>
      </c>
      <c r="D388" s="123" t="s">
        <v>223</v>
      </c>
      <c r="E388" s="112">
        <v>0</v>
      </c>
      <c r="F388" s="112">
        <v>0</v>
      </c>
      <c r="G388" s="52">
        <v>0</v>
      </c>
      <c r="H388" s="55"/>
      <c r="I388" s="59" t="b">
        <v>0</v>
      </c>
      <c r="J388" s="59" t="b">
        <v>0</v>
      </c>
      <c r="K388" s="60" t="e">
        <v>#VALUE!</v>
      </c>
      <c r="L388" s="61">
        <v>0</v>
      </c>
      <c r="M388" s="61">
        <v>0</v>
      </c>
      <c r="P388" s="63">
        <v>0</v>
      </c>
      <c r="Q388" s="63" t="e">
        <f t="shared" si="7"/>
        <v>#VALUE!</v>
      </c>
      <c r="Z388" s="64"/>
      <c r="AA388" s="64"/>
      <c r="AB388" s="64"/>
    </row>
    <row r="389" spans="1:28" s="66" customFormat="1" ht="20.100000000000001" customHeight="1" x14ac:dyDescent="0.25">
      <c r="A389" s="54" t="s">
        <v>609</v>
      </c>
      <c r="B389" s="51" t="s">
        <v>610</v>
      </c>
      <c r="C389" s="58" t="s">
        <v>16</v>
      </c>
      <c r="D389" s="123" t="s">
        <v>223</v>
      </c>
      <c r="E389" s="112">
        <v>0</v>
      </c>
      <c r="F389" s="112">
        <v>0</v>
      </c>
      <c r="G389" s="52">
        <v>0</v>
      </c>
      <c r="H389" s="99"/>
      <c r="I389" s="59" t="b">
        <v>0</v>
      </c>
      <c r="J389" s="59" t="b">
        <v>0</v>
      </c>
      <c r="K389" s="60" t="e">
        <v>#VALUE!</v>
      </c>
      <c r="L389" s="61">
        <v>0</v>
      </c>
      <c r="M389" s="61">
        <v>0</v>
      </c>
      <c r="P389" s="63">
        <v>0</v>
      </c>
      <c r="Q389" s="63" t="e">
        <f t="shared" si="7"/>
        <v>#VALUE!</v>
      </c>
      <c r="Z389" s="64"/>
      <c r="AA389" s="64"/>
      <c r="AB389" s="64"/>
    </row>
    <row r="390" spans="1:28" s="66" customFormat="1" ht="20.100000000000001" customHeight="1" x14ac:dyDescent="0.25">
      <c r="A390" s="54" t="s">
        <v>611</v>
      </c>
      <c r="B390" s="51" t="s">
        <v>419</v>
      </c>
      <c r="C390" s="58" t="s">
        <v>16</v>
      </c>
      <c r="D390" s="123" t="s">
        <v>223</v>
      </c>
      <c r="E390" s="112">
        <v>0</v>
      </c>
      <c r="F390" s="112">
        <v>0</v>
      </c>
      <c r="G390" s="52">
        <v>0</v>
      </c>
      <c r="H390" s="99"/>
      <c r="I390" s="59" t="b">
        <v>0</v>
      </c>
      <c r="J390" s="59" t="b">
        <v>0</v>
      </c>
      <c r="K390" s="60" t="e">
        <v>#VALUE!</v>
      </c>
      <c r="L390" s="61">
        <v>0</v>
      </c>
      <c r="M390" s="61">
        <v>0</v>
      </c>
      <c r="P390" s="63">
        <v>0</v>
      </c>
      <c r="Q390" s="63" t="e">
        <f t="shared" si="7"/>
        <v>#VALUE!</v>
      </c>
      <c r="Z390" s="64"/>
      <c r="AA390" s="64"/>
      <c r="AB390" s="64"/>
    </row>
    <row r="391" spans="1:28" s="66" customFormat="1" ht="39.950000000000003" customHeight="1" x14ac:dyDescent="0.25">
      <c r="A391" s="54" t="s">
        <v>612</v>
      </c>
      <c r="B391" s="51" t="s">
        <v>613</v>
      </c>
      <c r="C391" s="58" t="s">
        <v>16</v>
      </c>
      <c r="D391" s="123" t="s">
        <v>223</v>
      </c>
      <c r="E391" s="112">
        <v>0</v>
      </c>
      <c r="F391" s="112">
        <v>0</v>
      </c>
      <c r="G391" s="52">
        <v>0</v>
      </c>
      <c r="H391" s="99"/>
      <c r="I391" s="59" t="b">
        <v>0</v>
      </c>
      <c r="J391" s="59" t="b">
        <v>0</v>
      </c>
      <c r="K391" s="60" t="e">
        <v>#VALUE!</v>
      </c>
      <c r="L391" s="61">
        <v>0</v>
      </c>
      <c r="M391" s="61">
        <v>0</v>
      </c>
      <c r="P391" s="63">
        <v>0</v>
      </c>
      <c r="Q391" s="63" t="e">
        <f t="shared" si="7"/>
        <v>#VALUE!</v>
      </c>
      <c r="Z391" s="64"/>
      <c r="AA391" s="64"/>
      <c r="AB391" s="64"/>
    </row>
    <row r="392" spans="1:28" s="66" customFormat="1" ht="20.100000000000001" customHeight="1" x14ac:dyDescent="0.25">
      <c r="A392" s="54" t="s">
        <v>614</v>
      </c>
      <c r="B392" s="50" t="s">
        <v>40</v>
      </c>
      <c r="C392" s="58" t="s">
        <v>16</v>
      </c>
      <c r="D392" s="123" t="s">
        <v>223</v>
      </c>
      <c r="E392" s="112">
        <v>0</v>
      </c>
      <c r="F392" s="112">
        <v>0</v>
      </c>
      <c r="G392" s="52">
        <v>0</v>
      </c>
      <c r="H392" s="99"/>
      <c r="I392" s="59" t="b">
        <v>0</v>
      </c>
      <c r="J392" s="59" t="b">
        <v>0</v>
      </c>
      <c r="K392" s="60" t="e">
        <v>#VALUE!</v>
      </c>
      <c r="L392" s="61">
        <v>0</v>
      </c>
      <c r="M392" s="61">
        <v>0</v>
      </c>
      <c r="P392" s="63">
        <v>0</v>
      </c>
      <c r="Q392" s="63" t="e">
        <f t="shared" si="7"/>
        <v>#VALUE!</v>
      </c>
      <c r="Z392" s="64"/>
      <c r="AA392" s="64"/>
      <c r="AB392" s="64"/>
    </row>
    <row r="393" spans="1:28" s="66" customFormat="1" ht="20.100000000000001" customHeight="1" x14ac:dyDescent="0.25">
      <c r="A393" s="54" t="s">
        <v>615</v>
      </c>
      <c r="B393" s="69" t="s">
        <v>42</v>
      </c>
      <c r="C393" s="58" t="s">
        <v>16</v>
      </c>
      <c r="D393" s="123" t="s">
        <v>223</v>
      </c>
      <c r="E393" s="112">
        <v>0</v>
      </c>
      <c r="F393" s="112">
        <v>0</v>
      </c>
      <c r="G393" s="52">
        <v>0</v>
      </c>
      <c r="H393" s="99"/>
      <c r="I393" s="59" t="b">
        <v>0</v>
      </c>
      <c r="J393" s="59" t="b">
        <v>0</v>
      </c>
      <c r="K393" s="60" t="e">
        <v>#VALUE!</v>
      </c>
      <c r="L393" s="61">
        <v>0</v>
      </c>
      <c r="M393" s="61">
        <v>0</v>
      </c>
      <c r="P393" s="63">
        <v>0</v>
      </c>
      <c r="Q393" s="63" t="e">
        <f t="shared" si="7"/>
        <v>#VALUE!</v>
      </c>
      <c r="Z393" s="64"/>
      <c r="AA393" s="64"/>
      <c r="AB393" s="64"/>
    </row>
    <row r="394" spans="1:28" s="66" customFormat="1" ht="39.950000000000003" customHeight="1" x14ac:dyDescent="0.25">
      <c r="A394" s="54" t="s">
        <v>21</v>
      </c>
      <c r="B394" s="48" t="s">
        <v>616</v>
      </c>
      <c r="C394" s="58" t="s">
        <v>16</v>
      </c>
      <c r="D394" s="123" t="s">
        <v>223</v>
      </c>
      <c r="E394" s="112">
        <v>0</v>
      </c>
      <c r="F394" s="112">
        <v>0</v>
      </c>
      <c r="G394" s="52">
        <v>0</v>
      </c>
      <c r="H394" s="99"/>
      <c r="I394" s="59" t="b">
        <v>0</v>
      </c>
      <c r="J394" s="59" t="b">
        <v>0</v>
      </c>
      <c r="K394" s="60" t="e">
        <v>#VALUE!</v>
      </c>
      <c r="L394" s="61">
        <v>0</v>
      </c>
      <c r="M394" s="61">
        <v>0</v>
      </c>
      <c r="P394" s="63">
        <v>0</v>
      </c>
      <c r="Q394" s="63" t="e">
        <f t="shared" si="7"/>
        <v>#VALUE!</v>
      </c>
      <c r="Z394" s="64"/>
      <c r="AA394" s="64"/>
      <c r="AB394" s="64"/>
    </row>
    <row r="395" spans="1:28" s="66" customFormat="1" ht="39.950000000000003" customHeight="1" x14ac:dyDescent="0.25">
      <c r="A395" s="54" t="s">
        <v>617</v>
      </c>
      <c r="B395" s="51" t="s">
        <v>20</v>
      </c>
      <c r="C395" s="58" t="s">
        <v>16</v>
      </c>
      <c r="D395" s="123" t="s">
        <v>223</v>
      </c>
      <c r="E395" s="112">
        <v>0</v>
      </c>
      <c r="F395" s="112">
        <v>0</v>
      </c>
      <c r="G395" s="52">
        <v>0</v>
      </c>
      <c r="H395" s="99"/>
      <c r="I395" s="59" t="b">
        <v>0</v>
      </c>
      <c r="J395" s="59" t="b">
        <v>0</v>
      </c>
      <c r="K395" s="60" t="e">
        <v>#VALUE!</v>
      </c>
      <c r="L395" s="61">
        <v>0</v>
      </c>
      <c r="M395" s="61">
        <v>0</v>
      </c>
      <c r="P395" s="63">
        <v>0</v>
      </c>
      <c r="Q395" s="63" t="e">
        <f t="shared" si="7"/>
        <v>#VALUE!</v>
      </c>
      <c r="Z395" s="64"/>
      <c r="AA395" s="64"/>
      <c r="AB395" s="64"/>
    </row>
    <row r="396" spans="1:28" s="66" customFormat="1" ht="39.950000000000003" customHeight="1" x14ac:dyDescent="0.25">
      <c r="A396" s="54" t="s">
        <v>618</v>
      </c>
      <c r="B396" s="51" t="s">
        <v>22</v>
      </c>
      <c r="C396" s="58" t="s">
        <v>16</v>
      </c>
      <c r="D396" s="123" t="s">
        <v>223</v>
      </c>
      <c r="E396" s="112">
        <v>0</v>
      </c>
      <c r="F396" s="112">
        <v>0</v>
      </c>
      <c r="G396" s="52">
        <v>0</v>
      </c>
      <c r="H396" s="99"/>
      <c r="I396" s="59" t="b">
        <v>0</v>
      </c>
      <c r="J396" s="59" t="b">
        <v>0</v>
      </c>
      <c r="K396" s="60" t="e">
        <v>#VALUE!</v>
      </c>
      <c r="L396" s="61">
        <v>0</v>
      </c>
      <c r="M396" s="61">
        <v>0</v>
      </c>
      <c r="P396" s="63">
        <v>0</v>
      </c>
      <c r="Q396" s="63" t="e">
        <f t="shared" si="7"/>
        <v>#VALUE!</v>
      </c>
      <c r="Z396" s="64"/>
      <c r="AA396" s="64"/>
      <c r="AB396" s="64"/>
    </row>
    <row r="397" spans="1:28" s="66" customFormat="1" ht="39.950000000000003" customHeight="1" x14ac:dyDescent="0.25">
      <c r="A397" s="54" t="s">
        <v>619</v>
      </c>
      <c r="B397" s="51" t="s">
        <v>24</v>
      </c>
      <c r="C397" s="58" t="s">
        <v>16</v>
      </c>
      <c r="D397" s="124" t="s">
        <v>223</v>
      </c>
      <c r="E397" s="112">
        <v>0</v>
      </c>
      <c r="F397" s="112">
        <v>0</v>
      </c>
      <c r="G397" s="52">
        <v>0</v>
      </c>
      <c r="H397" s="99"/>
      <c r="I397" s="59" t="b">
        <v>0</v>
      </c>
      <c r="J397" s="59" t="b">
        <v>0</v>
      </c>
      <c r="K397" s="60" t="e">
        <v>#VALUE!</v>
      </c>
      <c r="L397" s="61">
        <v>0</v>
      </c>
      <c r="M397" s="61">
        <v>0</v>
      </c>
      <c r="P397" s="63">
        <v>0</v>
      </c>
      <c r="Q397" s="63" t="e">
        <f t="shared" si="7"/>
        <v>#VALUE!</v>
      </c>
      <c r="Z397" s="64"/>
      <c r="AA397" s="64"/>
      <c r="AB397" s="64"/>
    </row>
    <row r="398" spans="1:28" s="66" customFormat="1" ht="20.100000000000001" customHeight="1" x14ac:dyDescent="0.25">
      <c r="A398" s="54" t="s">
        <v>23</v>
      </c>
      <c r="B398" s="48" t="s">
        <v>620</v>
      </c>
      <c r="C398" s="58" t="s">
        <v>16</v>
      </c>
      <c r="D398" s="124" t="s">
        <v>223</v>
      </c>
      <c r="E398" s="112">
        <v>0</v>
      </c>
      <c r="F398" s="112">
        <v>0</v>
      </c>
      <c r="G398" s="52">
        <v>0</v>
      </c>
      <c r="H398" s="99"/>
      <c r="I398" s="59" t="b">
        <v>0</v>
      </c>
      <c r="J398" s="59" t="b">
        <v>0</v>
      </c>
      <c r="K398" s="60" t="e">
        <v>#VALUE!</v>
      </c>
      <c r="L398" s="61">
        <v>0</v>
      </c>
      <c r="M398" s="61">
        <v>0</v>
      </c>
      <c r="P398" s="63">
        <v>0</v>
      </c>
      <c r="Q398" s="63" t="e">
        <f t="shared" si="7"/>
        <v>#VALUE!</v>
      </c>
      <c r="Z398" s="64"/>
      <c r="AA398" s="64"/>
      <c r="AB398" s="64"/>
    </row>
    <row r="399" spans="1:28" s="66" customFormat="1" x14ac:dyDescent="0.25">
      <c r="A399" s="54" t="s">
        <v>25</v>
      </c>
      <c r="B399" s="45" t="s">
        <v>621</v>
      </c>
      <c r="C399" s="58" t="s">
        <v>16</v>
      </c>
      <c r="D399" s="122">
        <v>0.26200000000000001</v>
      </c>
      <c r="E399" s="112">
        <v>0</v>
      </c>
      <c r="F399" s="112">
        <v>0</v>
      </c>
      <c r="G399" s="52">
        <v>0</v>
      </c>
      <c r="H399" s="55"/>
      <c r="I399" s="59" t="b">
        <v>0</v>
      </c>
      <c r="J399" s="59" t="b">
        <v>0</v>
      </c>
      <c r="K399" s="60">
        <v>0.27705268963663343</v>
      </c>
      <c r="L399" s="61">
        <v>165.7170526896366</v>
      </c>
      <c r="M399" s="61">
        <v>22.914365049636615</v>
      </c>
      <c r="P399" s="63">
        <v>166.70847199916014</v>
      </c>
      <c r="Q399" s="63">
        <f t="shared" si="7"/>
        <v>166.44647199916014</v>
      </c>
      <c r="Z399" s="64"/>
      <c r="AA399" s="64"/>
      <c r="AB399" s="64"/>
    </row>
    <row r="400" spans="1:28" s="66" customFormat="1" x14ac:dyDescent="0.25">
      <c r="A400" s="54" t="s">
        <v>622</v>
      </c>
      <c r="B400" s="48" t="s">
        <v>623</v>
      </c>
      <c r="C400" s="58" t="s">
        <v>16</v>
      </c>
      <c r="D400" s="122">
        <v>0.26200000000000001</v>
      </c>
      <c r="E400" s="112">
        <v>0</v>
      </c>
      <c r="F400" s="112">
        <v>0</v>
      </c>
      <c r="G400" s="52">
        <v>0</v>
      </c>
      <c r="H400" s="55"/>
      <c r="I400" s="59" t="b">
        <v>0</v>
      </c>
      <c r="J400" s="59" t="b">
        <v>0</v>
      </c>
      <c r="K400" s="60">
        <v>0.27705268963663343</v>
      </c>
      <c r="L400" s="61">
        <v>165.7170526896366</v>
      </c>
      <c r="M400" s="61">
        <v>22.914365049636615</v>
      </c>
      <c r="P400" s="63">
        <v>166.70847199916014</v>
      </c>
      <c r="Q400" s="63">
        <f t="shared" si="7"/>
        <v>166.44647199916014</v>
      </c>
      <c r="Z400" s="64"/>
      <c r="AA400" s="64"/>
      <c r="AB400" s="64"/>
    </row>
    <row r="401" spans="1:28" s="66" customFormat="1" x14ac:dyDescent="0.25">
      <c r="A401" s="54" t="s">
        <v>624</v>
      </c>
      <c r="B401" s="51" t="s">
        <v>625</v>
      </c>
      <c r="C401" s="58" t="s">
        <v>16</v>
      </c>
      <c r="D401" s="123" t="s">
        <v>223</v>
      </c>
      <c r="E401" s="112">
        <v>0</v>
      </c>
      <c r="F401" s="112">
        <v>0</v>
      </c>
      <c r="G401" s="52">
        <v>0</v>
      </c>
      <c r="H401" s="99"/>
      <c r="I401" s="59" t="b">
        <v>0</v>
      </c>
      <c r="J401" s="59" t="b">
        <v>0</v>
      </c>
      <c r="K401" s="60" t="e">
        <v>#VALUE!</v>
      </c>
      <c r="L401" s="61">
        <v>0</v>
      </c>
      <c r="M401" s="61">
        <v>0</v>
      </c>
      <c r="P401" s="63">
        <v>0</v>
      </c>
      <c r="Q401" s="63" t="e">
        <f t="shared" si="7"/>
        <v>#VALUE!</v>
      </c>
      <c r="Z401" s="64"/>
      <c r="AA401" s="64"/>
      <c r="AB401" s="64"/>
    </row>
    <row r="402" spans="1:28" s="66" customFormat="1" ht="31.5" x14ac:dyDescent="0.25">
      <c r="A402" s="54" t="s">
        <v>626</v>
      </c>
      <c r="B402" s="51" t="s">
        <v>20</v>
      </c>
      <c r="C402" s="58" t="s">
        <v>16</v>
      </c>
      <c r="D402" s="123" t="s">
        <v>223</v>
      </c>
      <c r="E402" s="112">
        <v>0</v>
      </c>
      <c r="F402" s="112">
        <v>0</v>
      </c>
      <c r="G402" s="52">
        <v>0</v>
      </c>
      <c r="H402" s="99"/>
      <c r="I402" s="59" t="b">
        <v>0</v>
      </c>
      <c r="J402" s="59" t="b">
        <v>0</v>
      </c>
      <c r="K402" s="60" t="e">
        <v>#VALUE!</v>
      </c>
      <c r="L402" s="61">
        <v>0</v>
      </c>
      <c r="M402" s="61">
        <v>0</v>
      </c>
      <c r="P402" s="63">
        <v>0</v>
      </c>
      <c r="Q402" s="63" t="e">
        <f t="shared" si="7"/>
        <v>#VALUE!</v>
      </c>
      <c r="Z402" s="64"/>
      <c r="AA402" s="64"/>
      <c r="AB402" s="64"/>
    </row>
    <row r="403" spans="1:28" s="66" customFormat="1" ht="31.5" x14ac:dyDescent="0.25">
      <c r="A403" s="54" t="s">
        <v>627</v>
      </c>
      <c r="B403" s="51" t="s">
        <v>22</v>
      </c>
      <c r="C403" s="58" t="s">
        <v>16</v>
      </c>
      <c r="D403" s="123" t="s">
        <v>223</v>
      </c>
      <c r="E403" s="112">
        <v>0</v>
      </c>
      <c r="F403" s="112">
        <v>0</v>
      </c>
      <c r="G403" s="52">
        <v>0</v>
      </c>
      <c r="H403" s="99"/>
      <c r="I403" s="59" t="b">
        <v>0</v>
      </c>
      <c r="J403" s="59" t="b">
        <v>0</v>
      </c>
      <c r="K403" s="60" t="e">
        <v>#VALUE!</v>
      </c>
      <c r="L403" s="61">
        <v>0</v>
      </c>
      <c r="M403" s="61">
        <v>0</v>
      </c>
      <c r="P403" s="63">
        <v>0</v>
      </c>
      <c r="Q403" s="63" t="e">
        <f t="shared" si="7"/>
        <v>#VALUE!</v>
      </c>
      <c r="Z403" s="64"/>
      <c r="AA403" s="64"/>
      <c r="AB403" s="64"/>
    </row>
    <row r="404" spans="1:28" s="66" customFormat="1" ht="31.5" x14ac:dyDescent="0.25">
      <c r="A404" s="54" t="s">
        <v>628</v>
      </c>
      <c r="B404" s="51" t="s">
        <v>24</v>
      </c>
      <c r="C404" s="58" t="s">
        <v>16</v>
      </c>
      <c r="D404" s="124" t="s">
        <v>223</v>
      </c>
      <c r="E404" s="112">
        <v>0</v>
      </c>
      <c r="F404" s="112">
        <v>0</v>
      </c>
      <c r="G404" s="52">
        <v>0</v>
      </c>
      <c r="H404" s="99"/>
      <c r="I404" s="59" t="b">
        <v>0</v>
      </c>
      <c r="J404" s="59" t="b">
        <v>0</v>
      </c>
      <c r="K404" s="60" t="e">
        <v>#VALUE!</v>
      </c>
      <c r="L404" s="61">
        <v>0</v>
      </c>
      <c r="M404" s="61">
        <v>0</v>
      </c>
      <c r="P404" s="63">
        <v>0</v>
      </c>
      <c r="Q404" s="63" t="e">
        <f t="shared" si="7"/>
        <v>#VALUE!</v>
      </c>
      <c r="Z404" s="64"/>
      <c r="AA404" s="64"/>
      <c r="AB404" s="64"/>
    </row>
    <row r="405" spans="1:28" s="66" customFormat="1" x14ac:dyDescent="0.25">
      <c r="A405" s="54" t="s">
        <v>629</v>
      </c>
      <c r="B405" s="51" t="s">
        <v>405</v>
      </c>
      <c r="C405" s="58" t="s">
        <v>16</v>
      </c>
      <c r="D405" s="124" t="s">
        <v>223</v>
      </c>
      <c r="E405" s="112">
        <v>0</v>
      </c>
      <c r="F405" s="112">
        <v>0</v>
      </c>
      <c r="G405" s="52">
        <v>0</v>
      </c>
      <c r="H405" s="99"/>
      <c r="I405" s="59" t="b">
        <v>0</v>
      </c>
      <c r="J405" s="59" t="b">
        <v>0</v>
      </c>
      <c r="K405" s="60" t="e">
        <v>#VALUE!</v>
      </c>
      <c r="L405" s="61">
        <v>0</v>
      </c>
      <c r="M405" s="61">
        <v>0</v>
      </c>
      <c r="P405" s="63">
        <v>0</v>
      </c>
      <c r="Q405" s="63" t="e">
        <f t="shared" si="7"/>
        <v>#VALUE!</v>
      </c>
      <c r="Z405" s="64"/>
      <c r="AA405" s="64"/>
      <c r="AB405" s="64"/>
    </row>
    <row r="406" spans="1:28" s="66" customFormat="1" x14ac:dyDescent="0.25">
      <c r="A406" s="54" t="s">
        <v>630</v>
      </c>
      <c r="B406" s="51" t="s">
        <v>408</v>
      </c>
      <c r="C406" s="58" t="s">
        <v>16</v>
      </c>
      <c r="D406" s="122">
        <v>0.26200000000000001</v>
      </c>
      <c r="E406" s="112">
        <v>0</v>
      </c>
      <c r="F406" s="112">
        <v>0</v>
      </c>
      <c r="G406" s="52">
        <v>0</v>
      </c>
      <c r="H406" s="55"/>
      <c r="I406" s="59" t="b">
        <v>0</v>
      </c>
      <c r="J406" s="59" t="b">
        <v>0</v>
      </c>
      <c r="K406" s="60" t="e">
        <v>#VALUE!</v>
      </c>
      <c r="L406" s="61">
        <v>0</v>
      </c>
      <c r="M406" s="61">
        <v>0</v>
      </c>
      <c r="P406" s="63">
        <v>0</v>
      </c>
      <c r="Q406" s="63">
        <f t="shared" si="7"/>
        <v>-0.26200000000000001</v>
      </c>
      <c r="T406" s="67"/>
      <c r="Z406" s="64"/>
      <c r="AA406" s="64"/>
      <c r="AB406" s="64"/>
    </row>
    <row r="407" spans="1:28" s="66" customFormat="1" ht="20.100000000000001" customHeight="1" x14ac:dyDescent="0.25">
      <c r="A407" s="54" t="s">
        <v>631</v>
      </c>
      <c r="B407" s="51" t="s">
        <v>411</v>
      </c>
      <c r="C407" s="58" t="s">
        <v>16</v>
      </c>
      <c r="D407" s="124" t="s">
        <v>223</v>
      </c>
      <c r="E407" s="112">
        <v>0</v>
      </c>
      <c r="F407" s="112">
        <v>0</v>
      </c>
      <c r="G407" s="52">
        <v>0</v>
      </c>
      <c r="H407" s="99"/>
      <c r="I407" s="59" t="b">
        <v>0</v>
      </c>
      <c r="J407" s="59" t="b">
        <v>0</v>
      </c>
      <c r="K407" s="60" t="e">
        <v>#VALUE!</v>
      </c>
      <c r="L407" s="61">
        <v>0</v>
      </c>
      <c r="M407" s="61">
        <v>0</v>
      </c>
      <c r="P407" s="63">
        <v>0</v>
      </c>
      <c r="Q407" s="63" t="e">
        <f t="shared" si="7"/>
        <v>#VALUE!</v>
      </c>
      <c r="Z407" s="64"/>
      <c r="AA407" s="64"/>
      <c r="AB407" s="64"/>
    </row>
    <row r="408" spans="1:28" s="66" customFormat="1" ht="20.100000000000001" customHeight="1" x14ac:dyDescent="0.25">
      <c r="A408" s="54" t="s">
        <v>632</v>
      </c>
      <c r="B408" s="51" t="s">
        <v>417</v>
      </c>
      <c r="C408" s="58" t="s">
        <v>16</v>
      </c>
      <c r="D408" s="124" t="s">
        <v>223</v>
      </c>
      <c r="E408" s="112">
        <v>0</v>
      </c>
      <c r="F408" s="112">
        <v>0</v>
      </c>
      <c r="G408" s="52">
        <v>0</v>
      </c>
      <c r="H408" s="99"/>
      <c r="I408" s="59" t="b">
        <v>0</v>
      </c>
      <c r="J408" s="59" t="b">
        <v>0</v>
      </c>
      <c r="K408" s="60" t="e">
        <v>#VALUE!</v>
      </c>
      <c r="L408" s="61">
        <v>0</v>
      </c>
      <c r="M408" s="61">
        <v>0</v>
      </c>
      <c r="P408" s="63">
        <v>0</v>
      </c>
      <c r="Q408" s="63" t="e">
        <f t="shared" ref="Q408:Q451" si="9">P408-D408</f>
        <v>#VALUE!</v>
      </c>
      <c r="Z408" s="64"/>
      <c r="AA408" s="64"/>
      <c r="AB408" s="64"/>
    </row>
    <row r="409" spans="1:28" s="66" customFormat="1" ht="20.100000000000001" customHeight="1" x14ac:dyDescent="0.25">
      <c r="A409" s="54" t="s">
        <v>633</v>
      </c>
      <c r="B409" s="51" t="s">
        <v>419</v>
      </c>
      <c r="C409" s="58" t="s">
        <v>16</v>
      </c>
      <c r="D409" s="124" t="s">
        <v>223</v>
      </c>
      <c r="E409" s="112">
        <v>0</v>
      </c>
      <c r="F409" s="112">
        <v>0</v>
      </c>
      <c r="G409" s="52">
        <v>0</v>
      </c>
      <c r="H409" s="99"/>
      <c r="I409" s="59" t="b">
        <v>0</v>
      </c>
      <c r="J409" s="59" t="b">
        <v>0</v>
      </c>
      <c r="K409" s="60" t="e">
        <v>#VALUE!</v>
      </c>
      <c r="L409" s="61">
        <v>0</v>
      </c>
      <c r="M409" s="61">
        <v>0</v>
      </c>
      <c r="P409" s="63">
        <v>0</v>
      </c>
      <c r="Q409" s="63" t="e">
        <f t="shared" si="9"/>
        <v>#VALUE!</v>
      </c>
      <c r="Z409" s="64"/>
      <c r="AA409" s="64"/>
      <c r="AB409" s="64"/>
    </row>
    <row r="410" spans="1:28" s="66" customFormat="1" ht="39.950000000000003" customHeight="1" x14ac:dyDescent="0.25">
      <c r="A410" s="54" t="s">
        <v>634</v>
      </c>
      <c r="B410" s="51" t="s">
        <v>422</v>
      </c>
      <c r="C410" s="58" t="s">
        <v>16</v>
      </c>
      <c r="D410" s="124" t="s">
        <v>223</v>
      </c>
      <c r="E410" s="112">
        <v>0</v>
      </c>
      <c r="F410" s="112">
        <v>0</v>
      </c>
      <c r="G410" s="52">
        <v>0</v>
      </c>
      <c r="H410" s="99"/>
      <c r="I410" s="59" t="b">
        <v>0</v>
      </c>
      <c r="J410" s="59" t="b">
        <v>0</v>
      </c>
      <c r="K410" s="60" t="e">
        <v>#VALUE!</v>
      </c>
      <c r="L410" s="61">
        <v>0</v>
      </c>
      <c r="M410" s="61">
        <v>0</v>
      </c>
      <c r="P410" s="63">
        <v>0</v>
      </c>
      <c r="Q410" s="63" t="e">
        <f t="shared" si="9"/>
        <v>#VALUE!</v>
      </c>
      <c r="Z410" s="64"/>
      <c r="AA410" s="64"/>
      <c r="AB410" s="64"/>
    </row>
    <row r="411" spans="1:28" s="66" customFormat="1" ht="20.100000000000001" customHeight="1" x14ac:dyDescent="0.25">
      <c r="A411" s="54" t="s">
        <v>635</v>
      </c>
      <c r="B411" s="50" t="s">
        <v>40</v>
      </c>
      <c r="C411" s="58" t="s">
        <v>16</v>
      </c>
      <c r="D411" s="125" t="s">
        <v>223</v>
      </c>
      <c r="E411" s="112">
        <v>0</v>
      </c>
      <c r="F411" s="112">
        <v>0</v>
      </c>
      <c r="G411" s="52">
        <v>0</v>
      </c>
      <c r="H411" s="99"/>
      <c r="I411" s="59" t="b">
        <v>0</v>
      </c>
      <c r="J411" s="59" t="b">
        <v>0</v>
      </c>
      <c r="K411" s="60" t="e">
        <v>#VALUE!</v>
      </c>
      <c r="L411" s="61">
        <v>0</v>
      </c>
      <c r="M411" s="61">
        <v>0</v>
      </c>
      <c r="P411" s="63">
        <v>0</v>
      </c>
      <c r="Q411" s="63" t="e">
        <f t="shared" si="9"/>
        <v>#VALUE!</v>
      </c>
      <c r="Z411" s="64"/>
      <c r="AA411" s="64"/>
      <c r="AB411" s="64"/>
    </row>
    <row r="412" spans="1:28" s="66" customFormat="1" ht="20.100000000000001" customHeight="1" x14ac:dyDescent="0.25">
      <c r="A412" s="54" t="s">
        <v>636</v>
      </c>
      <c r="B412" s="69" t="s">
        <v>42</v>
      </c>
      <c r="C412" s="58" t="s">
        <v>16</v>
      </c>
      <c r="D412" s="125" t="s">
        <v>223</v>
      </c>
      <c r="E412" s="112">
        <v>0</v>
      </c>
      <c r="F412" s="112">
        <v>0</v>
      </c>
      <c r="G412" s="52">
        <v>0</v>
      </c>
      <c r="H412" s="99"/>
      <c r="I412" s="59" t="b">
        <v>0</v>
      </c>
      <c r="J412" s="59" t="b">
        <v>0</v>
      </c>
      <c r="K412" s="60" t="e">
        <v>#VALUE!</v>
      </c>
      <c r="L412" s="61">
        <v>0</v>
      </c>
      <c r="M412" s="61">
        <v>0</v>
      </c>
      <c r="P412" s="63">
        <v>0</v>
      </c>
      <c r="Q412" s="63" t="e">
        <f t="shared" si="9"/>
        <v>#VALUE!</v>
      </c>
      <c r="Z412" s="64"/>
      <c r="AA412" s="64"/>
      <c r="AB412" s="64"/>
    </row>
    <row r="413" spans="1:28" s="66" customFormat="1" ht="20.100000000000001" customHeight="1" x14ac:dyDescent="0.25">
      <c r="A413" s="54" t="s">
        <v>637</v>
      </c>
      <c r="B413" s="48" t="s">
        <v>638</v>
      </c>
      <c r="C413" s="58" t="s">
        <v>16</v>
      </c>
      <c r="D413" s="125" t="s">
        <v>223</v>
      </c>
      <c r="E413" s="112">
        <v>0</v>
      </c>
      <c r="F413" s="112">
        <v>0</v>
      </c>
      <c r="G413" s="52">
        <v>0</v>
      </c>
      <c r="H413" s="99"/>
      <c r="I413" s="59" t="b">
        <v>0</v>
      </c>
      <c r="J413" s="59" t="b">
        <v>0</v>
      </c>
      <c r="K413" s="60">
        <v>0</v>
      </c>
      <c r="L413" s="61">
        <v>0</v>
      </c>
      <c r="M413" s="61">
        <v>0</v>
      </c>
      <c r="P413" s="63">
        <v>0</v>
      </c>
      <c r="Q413" s="63" t="e">
        <f t="shared" si="9"/>
        <v>#VALUE!</v>
      </c>
      <c r="R413" s="67"/>
      <c r="Z413" s="64"/>
      <c r="AA413" s="64"/>
      <c r="AB413" s="64"/>
    </row>
    <row r="414" spans="1:28" s="66" customFormat="1" x14ac:dyDescent="0.25">
      <c r="A414" s="54" t="s">
        <v>639</v>
      </c>
      <c r="B414" s="48" t="s">
        <v>640</v>
      </c>
      <c r="C414" s="58" t="s">
        <v>16</v>
      </c>
      <c r="D414" s="125" t="s">
        <v>223</v>
      </c>
      <c r="E414" s="112">
        <v>0</v>
      </c>
      <c r="F414" s="112">
        <v>0</v>
      </c>
      <c r="G414" s="52">
        <v>0</v>
      </c>
      <c r="H414" s="111"/>
      <c r="I414" s="59" t="b">
        <v>0</v>
      </c>
      <c r="J414" s="59" t="b">
        <v>0</v>
      </c>
      <c r="K414" s="60">
        <v>0</v>
      </c>
      <c r="L414" s="61">
        <v>0</v>
      </c>
      <c r="M414" s="61">
        <v>0</v>
      </c>
      <c r="P414" s="63">
        <v>0</v>
      </c>
      <c r="Q414" s="63" t="e">
        <f t="shared" si="9"/>
        <v>#VALUE!</v>
      </c>
      <c r="R414" s="67"/>
      <c r="Z414" s="64"/>
      <c r="AA414" s="64"/>
      <c r="AB414" s="64"/>
    </row>
    <row r="415" spans="1:28" s="66" customFormat="1" ht="20.100000000000001" customHeight="1" x14ac:dyDescent="0.25">
      <c r="A415" s="54" t="s">
        <v>641</v>
      </c>
      <c r="B415" s="51" t="s">
        <v>625</v>
      </c>
      <c r="C415" s="58" t="s">
        <v>16</v>
      </c>
      <c r="D415" s="125" t="s">
        <v>223</v>
      </c>
      <c r="E415" s="112">
        <v>0</v>
      </c>
      <c r="F415" s="112">
        <v>0</v>
      </c>
      <c r="G415" s="52">
        <v>0</v>
      </c>
      <c r="H415" s="99"/>
      <c r="I415" s="59" t="b">
        <v>0</v>
      </c>
      <c r="J415" s="59" t="b">
        <v>0</v>
      </c>
      <c r="K415" s="60" t="e">
        <v>#VALUE!</v>
      </c>
      <c r="L415" s="61">
        <v>0</v>
      </c>
      <c r="M415" s="61">
        <v>0</v>
      </c>
      <c r="P415" s="63">
        <v>0</v>
      </c>
      <c r="Q415" s="63" t="e">
        <f t="shared" si="9"/>
        <v>#VALUE!</v>
      </c>
      <c r="R415" s="67"/>
      <c r="Z415" s="64"/>
      <c r="AA415" s="64"/>
      <c r="AB415" s="64"/>
    </row>
    <row r="416" spans="1:28" s="66" customFormat="1" ht="39.950000000000003" customHeight="1" x14ac:dyDescent="0.25">
      <c r="A416" s="54" t="s">
        <v>642</v>
      </c>
      <c r="B416" s="51" t="s">
        <v>20</v>
      </c>
      <c r="C416" s="58" t="s">
        <v>16</v>
      </c>
      <c r="D416" s="125" t="s">
        <v>223</v>
      </c>
      <c r="E416" s="112">
        <v>0</v>
      </c>
      <c r="F416" s="112">
        <v>0</v>
      </c>
      <c r="G416" s="52">
        <v>0</v>
      </c>
      <c r="H416" s="99"/>
      <c r="I416" s="59" t="b">
        <v>0</v>
      </c>
      <c r="J416" s="59" t="b">
        <v>0</v>
      </c>
      <c r="K416" s="60" t="e">
        <v>#VALUE!</v>
      </c>
      <c r="L416" s="61">
        <v>0</v>
      </c>
      <c r="M416" s="61">
        <v>0</v>
      </c>
      <c r="P416" s="63">
        <v>0</v>
      </c>
      <c r="Q416" s="63" t="e">
        <f t="shared" si="9"/>
        <v>#VALUE!</v>
      </c>
      <c r="R416" s="67"/>
      <c r="Z416" s="64"/>
      <c r="AA416" s="64"/>
      <c r="AB416" s="64"/>
    </row>
    <row r="417" spans="1:28" s="66" customFormat="1" ht="39.950000000000003" customHeight="1" x14ac:dyDescent="0.25">
      <c r="A417" s="54" t="s">
        <v>643</v>
      </c>
      <c r="B417" s="51" t="s">
        <v>22</v>
      </c>
      <c r="C417" s="58" t="s">
        <v>16</v>
      </c>
      <c r="D417" s="125" t="s">
        <v>223</v>
      </c>
      <c r="E417" s="112">
        <v>0</v>
      </c>
      <c r="F417" s="112">
        <v>0</v>
      </c>
      <c r="G417" s="52">
        <v>0</v>
      </c>
      <c r="H417" s="99"/>
      <c r="I417" s="59" t="b">
        <v>0</v>
      </c>
      <c r="J417" s="59" t="b">
        <v>0</v>
      </c>
      <c r="K417" s="60" t="e">
        <v>#VALUE!</v>
      </c>
      <c r="L417" s="61">
        <v>0</v>
      </c>
      <c r="M417" s="61">
        <v>0</v>
      </c>
      <c r="P417" s="63">
        <v>0</v>
      </c>
      <c r="Q417" s="63" t="e">
        <f t="shared" si="9"/>
        <v>#VALUE!</v>
      </c>
      <c r="R417" s="67"/>
      <c r="V417" s="63"/>
      <c r="Z417" s="64"/>
      <c r="AA417" s="64"/>
      <c r="AB417" s="64"/>
    </row>
    <row r="418" spans="1:28" s="66" customFormat="1" ht="39.950000000000003" customHeight="1" x14ac:dyDescent="0.25">
      <c r="A418" s="54" t="s">
        <v>644</v>
      </c>
      <c r="B418" s="51" t="s">
        <v>24</v>
      </c>
      <c r="C418" s="58" t="s">
        <v>16</v>
      </c>
      <c r="D418" s="125" t="s">
        <v>223</v>
      </c>
      <c r="E418" s="112">
        <v>0</v>
      </c>
      <c r="F418" s="112">
        <v>0</v>
      </c>
      <c r="G418" s="52">
        <v>0</v>
      </c>
      <c r="H418" s="99"/>
      <c r="I418" s="59" t="b">
        <v>0</v>
      </c>
      <c r="J418" s="59" t="b">
        <v>0</v>
      </c>
      <c r="K418" s="60" t="e">
        <v>#VALUE!</v>
      </c>
      <c r="L418" s="61">
        <v>0</v>
      </c>
      <c r="M418" s="61">
        <v>0</v>
      </c>
      <c r="P418" s="63">
        <v>0</v>
      </c>
      <c r="Q418" s="63" t="e">
        <f t="shared" si="9"/>
        <v>#VALUE!</v>
      </c>
      <c r="R418" s="67"/>
      <c r="Z418" s="64"/>
      <c r="AA418" s="64"/>
      <c r="AB418" s="64"/>
    </row>
    <row r="419" spans="1:28" s="66" customFormat="1" ht="20.100000000000001" customHeight="1" x14ac:dyDescent="0.25">
      <c r="A419" s="54" t="s">
        <v>645</v>
      </c>
      <c r="B419" s="51" t="s">
        <v>405</v>
      </c>
      <c r="C419" s="58" t="s">
        <v>16</v>
      </c>
      <c r="D419" s="125" t="s">
        <v>223</v>
      </c>
      <c r="E419" s="112">
        <v>0</v>
      </c>
      <c r="F419" s="112">
        <v>0</v>
      </c>
      <c r="G419" s="52">
        <v>0</v>
      </c>
      <c r="H419" s="99"/>
      <c r="I419" s="59" t="b">
        <v>0</v>
      </c>
      <c r="J419" s="59" t="b">
        <v>0</v>
      </c>
      <c r="K419" s="60" t="e">
        <v>#VALUE!</v>
      </c>
      <c r="L419" s="61">
        <v>0</v>
      </c>
      <c r="M419" s="61">
        <v>0</v>
      </c>
      <c r="P419" s="63">
        <v>0</v>
      </c>
      <c r="Q419" s="63" t="e">
        <f t="shared" si="9"/>
        <v>#VALUE!</v>
      </c>
      <c r="R419" s="67"/>
      <c r="Z419" s="64"/>
      <c r="AA419" s="64"/>
      <c r="AB419" s="64"/>
    </row>
    <row r="420" spans="1:28" s="66" customFormat="1" x14ac:dyDescent="0.25">
      <c r="A420" s="54" t="s">
        <v>646</v>
      </c>
      <c r="B420" s="51" t="s">
        <v>408</v>
      </c>
      <c r="C420" s="58" t="s">
        <v>16</v>
      </c>
      <c r="D420" s="125" t="s">
        <v>223</v>
      </c>
      <c r="E420" s="112">
        <v>0</v>
      </c>
      <c r="F420" s="112">
        <v>0</v>
      </c>
      <c r="G420" s="52">
        <v>0</v>
      </c>
      <c r="H420" s="111"/>
      <c r="I420" s="59" t="b">
        <v>0</v>
      </c>
      <c r="J420" s="59" t="b">
        <v>0</v>
      </c>
      <c r="K420" s="60" t="e">
        <v>#VALUE!</v>
      </c>
      <c r="L420" s="61">
        <v>0</v>
      </c>
      <c r="M420" s="61">
        <v>0</v>
      </c>
      <c r="P420" s="63">
        <v>0</v>
      </c>
      <c r="Q420" s="63" t="e">
        <f t="shared" si="9"/>
        <v>#VALUE!</v>
      </c>
      <c r="R420" s="67"/>
      <c r="Z420" s="64"/>
      <c r="AA420" s="64"/>
      <c r="AB420" s="64"/>
    </row>
    <row r="421" spans="1:28" s="66" customFormat="1" ht="20.100000000000001" customHeight="1" x14ac:dyDescent="0.25">
      <c r="A421" s="54" t="s">
        <v>647</v>
      </c>
      <c r="B421" s="51" t="s">
        <v>411</v>
      </c>
      <c r="C421" s="58" t="s">
        <v>16</v>
      </c>
      <c r="D421" s="125" t="s">
        <v>223</v>
      </c>
      <c r="E421" s="112">
        <v>0</v>
      </c>
      <c r="F421" s="112">
        <v>0</v>
      </c>
      <c r="G421" s="52">
        <v>0</v>
      </c>
      <c r="H421" s="99"/>
      <c r="I421" s="59" t="b">
        <v>0</v>
      </c>
      <c r="J421" s="59" t="b">
        <v>0</v>
      </c>
      <c r="K421" s="60" t="e">
        <v>#VALUE!</v>
      </c>
      <c r="L421" s="61">
        <v>0</v>
      </c>
      <c r="M421" s="61">
        <v>0</v>
      </c>
      <c r="P421" s="63">
        <v>0</v>
      </c>
      <c r="Q421" s="63" t="e">
        <f t="shared" si="9"/>
        <v>#VALUE!</v>
      </c>
      <c r="R421" s="67"/>
      <c r="Z421" s="64"/>
      <c r="AA421" s="64"/>
      <c r="AB421" s="64"/>
    </row>
    <row r="422" spans="1:28" s="66" customFormat="1" ht="20.100000000000001" customHeight="1" x14ac:dyDescent="0.25">
      <c r="A422" s="54" t="s">
        <v>648</v>
      </c>
      <c r="B422" s="51" t="s">
        <v>417</v>
      </c>
      <c r="C422" s="58" t="s">
        <v>16</v>
      </c>
      <c r="D422" s="125" t="s">
        <v>223</v>
      </c>
      <c r="E422" s="112">
        <v>0</v>
      </c>
      <c r="F422" s="112">
        <v>0</v>
      </c>
      <c r="G422" s="52">
        <v>0</v>
      </c>
      <c r="H422" s="99"/>
      <c r="I422" s="59" t="b">
        <v>0</v>
      </c>
      <c r="J422" s="59" t="b">
        <v>0</v>
      </c>
      <c r="K422" s="60" t="e">
        <v>#VALUE!</v>
      </c>
      <c r="L422" s="61">
        <v>0</v>
      </c>
      <c r="M422" s="61">
        <v>0</v>
      </c>
      <c r="P422" s="63">
        <v>0</v>
      </c>
      <c r="Q422" s="63" t="e">
        <f t="shared" si="9"/>
        <v>#VALUE!</v>
      </c>
      <c r="R422" s="67"/>
      <c r="Z422" s="64"/>
      <c r="AA422" s="64"/>
      <c r="AB422" s="64"/>
    </row>
    <row r="423" spans="1:28" s="66" customFormat="1" ht="20.100000000000001" customHeight="1" x14ac:dyDescent="0.25">
      <c r="A423" s="54" t="s">
        <v>649</v>
      </c>
      <c r="B423" s="51" t="s">
        <v>419</v>
      </c>
      <c r="C423" s="58" t="s">
        <v>16</v>
      </c>
      <c r="D423" s="53">
        <v>0</v>
      </c>
      <c r="E423" s="112">
        <v>0</v>
      </c>
      <c r="F423" s="112">
        <v>0</v>
      </c>
      <c r="G423" s="52">
        <v>0</v>
      </c>
      <c r="H423" s="99"/>
      <c r="I423" s="59" t="b">
        <v>0</v>
      </c>
      <c r="J423" s="59" t="b">
        <v>0</v>
      </c>
      <c r="K423" s="60" t="e">
        <v>#VALUE!</v>
      </c>
      <c r="L423" s="61">
        <v>0</v>
      </c>
      <c r="M423" s="61">
        <v>0</v>
      </c>
      <c r="P423" s="63">
        <v>0</v>
      </c>
      <c r="Q423" s="63">
        <f t="shared" si="9"/>
        <v>0</v>
      </c>
      <c r="R423" s="67"/>
      <c r="Z423" s="64"/>
      <c r="AA423" s="64"/>
      <c r="AB423" s="64"/>
    </row>
    <row r="424" spans="1:28" s="66" customFormat="1" ht="39.950000000000003" customHeight="1" x14ac:dyDescent="0.25">
      <c r="A424" s="54" t="s">
        <v>650</v>
      </c>
      <c r="B424" s="51" t="s">
        <v>422</v>
      </c>
      <c r="C424" s="58" t="s">
        <v>16</v>
      </c>
      <c r="D424" s="53">
        <v>0</v>
      </c>
      <c r="E424" s="112">
        <v>0</v>
      </c>
      <c r="F424" s="112">
        <v>0</v>
      </c>
      <c r="G424" s="52">
        <v>0</v>
      </c>
      <c r="H424" s="99"/>
      <c r="I424" s="59" t="b">
        <v>0</v>
      </c>
      <c r="J424" s="59" t="b">
        <v>0</v>
      </c>
      <c r="K424" s="60" t="e">
        <v>#VALUE!</v>
      </c>
      <c r="L424" s="61">
        <v>0</v>
      </c>
      <c r="M424" s="61">
        <v>0</v>
      </c>
      <c r="P424" s="63">
        <v>0</v>
      </c>
      <c r="Q424" s="63">
        <f t="shared" si="9"/>
        <v>0</v>
      </c>
      <c r="R424" s="67"/>
      <c r="Z424" s="64"/>
      <c r="AA424" s="64"/>
      <c r="AB424" s="64"/>
    </row>
    <row r="425" spans="1:28" s="66" customFormat="1" ht="20.100000000000001" customHeight="1" x14ac:dyDescent="0.25">
      <c r="A425" s="54" t="s">
        <v>651</v>
      </c>
      <c r="B425" s="69" t="s">
        <v>40</v>
      </c>
      <c r="C425" s="58" t="s">
        <v>16</v>
      </c>
      <c r="D425" s="53">
        <v>0</v>
      </c>
      <c r="E425" s="112">
        <v>0</v>
      </c>
      <c r="F425" s="112">
        <v>0</v>
      </c>
      <c r="G425" s="52">
        <v>0</v>
      </c>
      <c r="H425" s="99"/>
      <c r="I425" s="59" t="b">
        <v>0</v>
      </c>
      <c r="J425" s="59" t="b">
        <v>0</v>
      </c>
      <c r="K425" s="60" t="e">
        <v>#VALUE!</v>
      </c>
      <c r="L425" s="61">
        <v>0</v>
      </c>
      <c r="M425" s="61">
        <v>0</v>
      </c>
      <c r="P425" s="63">
        <v>0</v>
      </c>
      <c r="Q425" s="63">
        <f t="shared" si="9"/>
        <v>0</v>
      </c>
      <c r="R425" s="67"/>
      <c r="Z425" s="64"/>
      <c r="AA425" s="64"/>
      <c r="AB425" s="64"/>
    </row>
    <row r="426" spans="1:28" s="66" customFormat="1" ht="20.100000000000001" customHeight="1" x14ac:dyDescent="0.25">
      <c r="A426" s="54" t="s">
        <v>652</v>
      </c>
      <c r="B426" s="69" t="s">
        <v>42</v>
      </c>
      <c r="C426" s="58" t="s">
        <v>16</v>
      </c>
      <c r="D426" s="53">
        <v>0</v>
      </c>
      <c r="E426" s="112">
        <v>0</v>
      </c>
      <c r="F426" s="112">
        <v>0</v>
      </c>
      <c r="G426" s="52">
        <v>0</v>
      </c>
      <c r="H426" s="99"/>
      <c r="I426" s="59" t="b">
        <v>0</v>
      </c>
      <c r="J426" s="59" t="b">
        <v>0</v>
      </c>
      <c r="K426" s="60" t="e">
        <v>#VALUE!</v>
      </c>
      <c r="L426" s="61">
        <v>0</v>
      </c>
      <c r="M426" s="61">
        <v>0</v>
      </c>
      <c r="P426" s="63">
        <v>0</v>
      </c>
      <c r="Q426" s="63">
        <f t="shared" si="9"/>
        <v>0</v>
      </c>
      <c r="R426" s="67"/>
      <c r="Z426" s="64"/>
      <c r="AA426" s="64"/>
      <c r="AB426" s="64"/>
    </row>
    <row r="427" spans="1:28" s="66" customFormat="1" ht="20.100000000000001" customHeight="1" x14ac:dyDescent="0.25">
      <c r="A427" s="54" t="s">
        <v>27</v>
      </c>
      <c r="B427" s="45" t="s">
        <v>653</v>
      </c>
      <c r="C427" s="58" t="s">
        <v>16</v>
      </c>
      <c r="D427" s="53">
        <v>0</v>
      </c>
      <c r="E427" s="112">
        <v>0</v>
      </c>
      <c r="F427" s="112">
        <v>0</v>
      </c>
      <c r="G427" s="52">
        <v>0</v>
      </c>
      <c r="H427" s="55"/>
      <c r="I427" s="59" t="b">
        <v>0</v>
      </c>
      <c r="J427" s="59" t="b">
        <v>0</v>
      </c>
      <c r="K427" s="60">
        <v>-26.207857733259104</v>
      </c>
      <c r="L427" s="61">
        <v>36.535790537927326</v>
      </c>
      <c r="M427" s="61">
        <v>-15.316245795406005</v>
      </c>
      <c r="P427" s="63">
        <v>76.61192973588598</v>
      </c>
      <c r="Q427" s="63">
        <f t="shared" si="9"/>
        <v>76.61192973588598</v>
      </c>
      <c r="R427" s="67"/>
      <c r="Z427" s="64"/>
      <c r="AA427" s="64"/>
      <c r="AB427" s="64"/>
    </row>
    <row r="428" spans="1:28" s="66" customFormat="1" ht="30" customHeight="1" x14ac:dyDescent="0.25">
      <c r="A428" s="54" t="s">
        <v>29</v>
      </c>
      <c r="B428" s="45" t="s">
        <v>654</v>
      </c>
      <c r="C428" s="58" t="s">
        <v>16</v>
      </c>
      <c r="D428" s="119">
        <v>0</v>
      </c>
      <c r="E428" s="112">
        <v>0</v>
      </c>
      <c r="F428" s="112">
        <v>0</v>
      </c>
      <c r="G428" s="52">
        <v>0</v>
      </c>
      <c r="H428" s="55"/>
      <c r="I428" s="59" t="b">
        <v>0</v>
      </c>
      <c r="J428" s="59" t="b">
        <v>0</v>
      </c>
      <c r="K428" s="60">
        <v>-4.8980999999999995</v>
      </c>
      <c r="L428" s="61">
        <v>16.9619</v>
      </c>
      <c r="M428" s="61">
        <v>-4.5338333333333303</v>
      </c>
      <c r="N428" s="70" t="s">
        <v>691</v>
      </c>
      <c r="P428" s="63">
        <v>21.49573333333333</v>
      </c>
      <c r="Q428" s="63">
        <f t="shared" si="9"/>
        <v>21.49573333333333</v>
      </c>
      <c r="R428" s="67"/>
      <c r="Z428" s="64"/>
      <c r="AA428" s="64"/>
      <c r="AB428" s="64"/>
    </row>
    <row r="429" spans="1:28" s="66" customFormat="1" ht="20.100000000000001" customHeight="1" x14ac:dyDescent="0.25">
      <c r="A429" s="54" t="s">
        <v>655</v>
      </c>
      <c r="B429" s="48" t="s">
        <v>656</v>
      </c>
      <c r="C429" s="58" t="s">
        <v>16</v>
      </c>
      <c r="D429" s="53">
        <v>0</v>
      </c>
      <c r="E429" s="112">
        <v>0</v>
      </c>
      <c r="F429" s="112">
        <v>0</v>
      </c>
      <c r="G429" s="52">
        <v>0</v>
      </c>
      <c r="H429" s="99"/>
      <c r="I429" s="59" t="b">
        <v>0</v>
      </c>
      <c r="J429" s="59" t="b">
        <v>0</v>
      </c>
      <c r="K429" s="60" t="e">
        <v>#VALUE!</v>
      </c>
      <c r="L429" s="61">
        <v>0</v>
      </c>
      <c r="M429" s="61" t="e">
        <v>#VALUE!</v>
      </c>
      <c r="N429" s="71"/>
      <c r="O429" s="71"/>
      <c r="P429" s="63" t="s">
        <v>223</v>
      </c>
      <c r="Q429" s="63" t="e">
        <f t="shared" si="9"/>
        <v>#VALUE!</v>
      </c>
      <c r="R429" s="67"/>
      <c r="Z429" s="64"/>
      <c r="AA429" s="64"/>
      <c r="AB429" s="64"/>
    </row>
    <row r="430" spans="1:28" s="66" customFormat="1" x14ac:dyDescent="0.25">
      <c r="A430" s="54" t="s">
        <v>657</v>
      </c>
      <c r="B430" s="48" t="s">
        <v>658</v>
      </c>
      <c r="C430" s="58" t="s">
        <v>16</v>
      </c>
      <c r="D430" s="119">
        <v>0</v>
      </c>
      <c r="E430" s="112">
        <v>0</v>
      </c>
      <c r="F430" s="112">
        <v>0</v>
      </c>
      <c r="G430" s="52">
        <v>0</v>
      </c>
      <c r="H430" s="55"/>
      <c r="I430" s="59" t="b">
        <v>0</v>
      </c>
      <c r="J430" s="59" t="b">
        <v>0</v>
      </c>
      <c r="K430" s="60" t="e">
        <v>#VALUE!</v>
      </c>
      <c r="L430" s="61">
        <v>0</v>
      </c>
      <c r="M430" s="61" t="e">
        <v>#VALUE!</v>
      </c>
      <c r="N430" s="72"/>
      <c r="O430" s="72"/>
      <c r="P430" s="63" t="s">
        <v>223</v>
      </c>
      <c r="Q430" s="63" t="e">
        <f t="shared" si="9"/>
        <v>#VALUE!</v>
      </c>
      <c r="R430" s="67"/>
      <c r="Z430" s="64"/>
      <c r="AA430" s="64"/>
      <c r="AB430" s="64"/>
    </row>
    <row r="431" spans="1:28" s="66" customFormat="1" ht="42" customHeight="1" x14ac:dyDescent="0.25">
      <c r="A431" s="54" t="s">
        <v>45</v>
      </c>
      <c r="B431" s="68" t="s">
        <v>659</v>
      </c>
      <c r="C431" s="58" t="s">
        <v>16</v>
      </c>
      <c r="D431" s="126">
        <f>D432</f>
        <v>0.77400000000000002</v>
      </c>
      <c r="E431" s="112">
        <v>0</v>
      </c>
      <c r="F431" s="112">
        <v>0</v>
      </c>
      <c r="G431" s="52">
        <v>0</v>
      </c>
      <c r="H431" s="55"/>
      <c r="I431" s="59" t="b">
        <v>0</v>
      </c>
      <c r="J431" s="59" t="b">
        <v>0</v>
      </c>
      <c r="K431" s="60" t="e">
        <v>#VALUE!</v>
      </c>
      <c r="L431" s="61">
        <v>0</v>
      </c>
      <c r="M431" s="61">
        <v>0</v>
      </c>
      <c r="P431" s="63">
        <v>0</v>
      </c>
      <c r="Q431" s="63">
        <f t="shared" si="9"/>
        <v>-0.77400000000000002</v>
      </c>
      <c r="R431" s="67"/>
      <c r="Z431" s="64"/>
      <c r="AA431" s="64"/>
      <c r="AB431" s="64"/>
    </row>
    <row r="432" spans="1:28" s="66" customFormat="1" ht="35.25" customHeight="1" x14ac:dyDescent="0.25">
      <c r="A432" s="54" t="s">
        <v>47</v>
      </c>
      <c r="B432" s="45" t="s">
        <v>660</v>
      </c>
      <c r="C432" s="58" t="s">
        <v>16</v>
      </c>
      <c r="D432" s="126">
        <v>0.77400000000000002</v>
      </c>
      <c r="E432" s="112">
        <v>0</v>
      </c>
      <c r="F432" s="112">
        <v>0</v>
      </c>
      <c r="G432" s="52">
        <v>0</v>
      </c>
      <c r="H432" s="55"/>
      <c r="I432" s="59" t="b">
        <v>0</v>
      </c>
      <c r="J432" s="59" t="b">
        <v>0</v>
      </c>
      <c r="K432" s="60" t="e">
        <v>#VALUE!</v>
      </c>
      <c r="L432" s="61">
        <v>0</v>
      </c>
      <c r="M432" s="61" t="e">
        <v>#VALUE!</v>
      </c>
      <c r="P432" s="63" t="s">
        <v>223</v>
      </c>
      <c r="Q432" s="63" t="e">
        <f t="shared" si="9"/>
        <v>#VALUE!</v>
      </c>
      <c r="R432" s="67"/>
      <c r="Z432" s="64"/>
      <c r="AA432" s="64"/>
      <c r="AB432" s="64"/>
    </row>
    <row r="433" spans="1:28" s="66" customFormat="1" ht="20.100000000000001" customHeight="1" x14ac:dyDescent="0.25">
      <c r="A433" s="54" t="s">
        <v>51</v>
      </c>
      <c r="B433" s="45" t="s">
        <v>661</v>
      </c>
      <c r="C433" s="58" t="s">
        <v>16</v>
      </c>
      <c r="D433" s="119">
        <v>0</v>
      </c>
      <c r="E433" s="112">
        <v>0</v>
      </c>
      <c r="F433" s="112">
        <v>0</v>
      </c>
      <c r="G433" s="52">
        <v>0</v>
      </c>
      <c r="H433" s="98"/>
      <c r="I433" s="59" t="b">
        <v>0</v>
      </c>
      <c r="J433" s="59" t="b">
        <v>0</v>
      </c>
      <c r="K433" s="60" t="e">
        <v>#VALUE!</v>
      </c>
      <c r="L433" s="61">
        <v>0</v>
      </c>
      <c r="M433" s="61" t="e">
        <v>#VALUE!</v>
      </c>
      <c r="P433" s="63" t="s">
        <v>223</v>
      </c>
      <c r="Q433" s="63" t="e">
        <f t="shared" si="9"/>
        <v>#VALUE!</v>
      </c>
      <c r="R433" s="67"/>
      <c r="Z433" s="64"/>
      <c r="AA433" s="64"/>
      <c r="AB433" s="64"/>
    </row>
    <row r="434" spans="1:28" s="66" customFormat="1" ht="20.100000000000001" customHeight="1" x14ac:dyDescent="0.25">
      <c r="A434" s="54" t="s">
        <v>52</v>
      </c>
      <c r="B434" s="45" t="s">
        <v>662</v>
      </c>
      <c r="C434" s="58" t="s">
        <v>16</v>
      </c>
      <c r="D434" s="119">
        <v>0</v>
      </c>
      <c r="E434" s="112">
        <v>0</v>
      </c>
      <c r="F434" s="112">
        <v>0</v>
      </c>
      <c r="G434" s="52">
        <v>0</v>
      </c>
      <c r="H434" s="98"/>
      <c r="I434" s="59" t="b">
        <v>0</v>
      </c>
      <c r="J434" s="59" t="b">
        <v>0</v>
      </c>
      <c r="K434" s="60" t="e">
        <v>#VALUE!</v>
      </c>
      <c r="L434" s="61">
        <v>0</v>
      </c>
      <c r="M434" s="61" t="e">
        <v>#VALUE!</v>
      </c>
      <c r="P434" s="63" t="s">
        <v>223</v>
      </c>
      <c r="Q434" s="63" t="e">
        <f t="shared" si="9"/>
        <v>#VALUE!</v>
      </c>
      <c r="R434" s="67"/>
      <c r="Z434" s="64"/>
      <c r="AA434" s="64"/>
      <c r="AB434" s="64"/>
    </row>
    <row r="435" spans="1:28" s="66" customFormat="1" ht="20.100000000000001" customHeight="1" x14ac:dyDescent="0.25">
      <c r="A435" s="54" t="s">
        <v>53</v>
      </c>
      <c r="B435" s="45" t="s">
        <v>663</v>
      </c>
      <c r="C435" s="58" t="s">
        <v>16</v>
      </c>
      <c r="D435" s="119">
        <v>0</v>
      </c>
      <c r="E435" s="112">
        <v>0</v>
      </c>
      <c r="F435" s="112">
        <v>0</v>
      </c>
      <c r="G435" s="52">
        <v>0</v>
      </c>
      <c r="H435" s="98"/>
      <c r="I435" s="59" t="b">
        <v>0</v>
      </c>
      <c r="J435" s="59" t="b">
        <v>0</v>
      </c>
      <c r="K435" s="60" t="e">
        <v>#VALUE!</v>
      </c>
      <c r="L435" s="61">
        <v>0</v>
      </c>
      <c r="M435" s="61" t="e">
        <v>#VALUE!</v>
      </c>
      <c r="P435" s="63" t="s">
        <v>223</v>
      </c>
      <c r="Q435" s="63" t="e">
        <f t="shared" si="9"/>
        <v>#VALUE!</v>
      </c>
      <c r="R435" s="67"/>
      <c r="Z435" s="64"/>
      <c r="AA435" s="64"/>
      <c r="AB435" s="64"/>
    </row>
    <row r="436" spans="1:28" s="66" customFormat="1" ht="20.100000000000001" customHeight="1" x14ac:dyDescent="0.25">
      <c r="A436" s="54" t="s">
        <v>54</v>
      </c>
      <c r="B436" s="45" t="s">
        <v>664</v>
      </c>
      <c r="C436" s="58" t="s">
        <v>16</v>
      </c>
      <c r="D436" s="119">
        <v>0</v>
      </c>
      <c r="E436" s="112">
        <v>0</v>
      </c>
      <c r="F436" s="112">
        <v>0</v>
      </c>
      <c r="G436" s="52">
        <v>0</v>
      </c>
      <c r="H436" s="98"/>
      <c r="I436" s="59" t="b">
        <v>0</v>
      </c>
      <c r="J436" s="59" t="b">
        <v>0</v>
      </c>
      <c r="K436" s="60" t="e">
        <v>#VALUE!</v>
      </c>
      <c r="L436" s="61">
        <v>0</v>
      </c>
      <c r="M436" s="61" t="e">
        <v>#VALUE!</v>
      </c>
      <c r="P436" s="63" t="s">
        <v>223</v>
      </c>
      <c r="Q436" s="63" t="e">
        <f t="shared" si="9"/>
        <v>#VALUE!</v>
      </c>
      <c r="R436" s="67"/>
      <c r="Z436" s="64"/>
      <c r="AA436" s="64"/>
      <c r="AB436" s="64"/>
    </row>
    <row r="437" spans="1:28" s="66" customFormat="1" ht="20.100000000000001" customHeight="1" x14ac:dyDescent="0.25">
      <c r="A437" s="54" t="s">
        <v>94</v>
      </c>
      <c r="B437" s="48" t="s">
        <v>304</v>
      </c>
      <c r="C437" s="58" t="s">
        <v>16</v>
      </c>
      <c r="D437" s="119">
        <v>0</v>
      </c>
      <c r="E437" s="112">
        <v>0</v>
      </c>
      <c r="F437" s="112">
        <v>0</v>
      </c>
      <c r="G437" s="52">
        <v>0</v>
      </c>
      <c r="H437" s="98"/>
      <c r="I437" s="59" t="b">
        <v>0</v>
      </c>
      <c r="J437" s="59" t="b">
        <v>0</v>
      </c>
      <c r="K437" s="60" t="e">
        <v>#VALUE!</v>
      </c>
      <c r="L437" s="61">
        <v>0</v>
      </c>
      <c r="M437" s="61" t="e">
        <v>#VALUE!</v>
      </c>
      <c r="P437" s="63" t="s">
        <v>223</v>
      </c>
      <c r="Q437" s="63" t="e">
        <f t="shared" si="9"/>
        <v>#VALUE!</v>
      </c>
      <c r="R437" s="67"/>
      <c r="Z437" s="64"/>
      <c r="AA437" s="64"/>
      <c r="AB437" s="64"/>
    </row>
    <row r="438" spans="1:28" s="66" customFormat="1" ht="39.950000000000003" customHeight="1" x14ac:dyDescent="0.25">
      <c r="A438" s="54" t="s">
        <v>665</v>
      </c>
      <c r="B438" s="51" t="s">
        <v>666</v>
      </c>
      <c r="C438" s="58" t="s">
        <v>16</v>
      </c>
      <c r="D438" s="119">
        <v>0</v>
      </c>
      <c r="E438" s="112">
        <v>0</v>
      </c>
      <c r="F438" s="112">
        <v>0</v>
      </c>
      <c r="G438" s="52">
        <v>0</v>
      </c>
      <c r="H438" s="98"/>
      <c r="I438" s="59" t="b">
        <v>0</v>
      </c>
      <c r="J438" s="59" t="b">
        <v>0</v>
      </c>
      <c r="K438" s="60" t="e">
        <v>#VALUE!</v>
      </c>
      <c r="L438" s="61">
        <v>0</v>
      </c>
      <c r="M438" s="61" t="e">
        <v>#VALUE!</v>
      </c>
      <c r="P438" s="63" t="s">
        <v>223</v>
      </c>
      <c r="Q438" s="63" t="e">
        <f t="shared" si="9"/>
        <v>#VALUE!</v>
      </c>
      <c r="R438" s="67"/>
      <c r="Z438" s="64"/>
      <c r="AA438" s="64"/>
      <c r="AB438" s="64"/>
    </row>
    <row r="439" spans="1:28" s="66" customFormat="1" ht="20.100000000000001" customHeight="1" x14ac:dyDescent="0.25">
      <c r="A439" s="54" t="s">
        <v>96</v>
      </c>
      <c r="B439" s="48" t="s">
        <v>306</v>
      </c>
      <c r="C439" s="58" t="s">
        <v>16</v>
      </c>
      <c r="D439" s="119">
        <v>0</v>
      </c>
      <c r="E439" s="112">
        <v>0</v>
      </c>
      <c r="F439" s="112">
        <v>0</v>
      </c>
      <c r="G439" s="52">
        <v>0</v>
      </c>
      <c r="H439" s="98"/>
      <c r="I439" s="59" t="b">
        <v>0</v>
      </c>
      <c r="J439" s="59" t="b">
        <v>0</v>
      </c>
      <c r="K439" s="60" t="e">
        <v>#VALUE!</v>
      </c>
      <c r="L439" s="61">
        <v>0</v>
      </c>
      <c r="M439" s="61" t="e">
        <v>#VALUE!</v>
      </c>
      <c r="P439" s="63" t="s">
        <v>223</v>
      </c>
      <c r="Q439" s="63" t="e">
        <f t="shared" si="9"/>
        <v>#VALUE!</v>
      </c>
      <c r="R439" s="67"/>
      <c r="Z439" s="64"/>
      <c r="AA439" s="64"/>
      <c r="AB439" s="64"/>
    </row>
    <row r="440" spans="1:28" s="66" customFormat="1" ht="39.950000000000003" customHeight="1" x14ac:dyDescent="0.25">
      <c r="A440" s="54" t="s">
        <v>667</v>
      </c>
      <c r="B440" s="51" t="s">
        <v>668</v>
      </c>
      <c r="C440" s="58" t="s">
        <v>16</v>
      </c>
      <c r="D440" s="119">
        <v>0</v>
      </c>
      <c r="E440" s="112">
        <v>0</v>
      </c>
      <c r="F440" s="112">
        <v>0</v>
      </c>
      <c r="G440" s="52">
        <v>0</v>
      </c>
      <c r="H440" s="100"/>
      <c r="I440" s="59" t="b">
        <v>0</v>
      </c>
      <c r="J440" s="59" t="b">
        <v>0</v>
      </c>
      <c r="K440" s="60" t="e">
        <v>#VALUE!</v>
      </c>
      <c r="L440" s="61">
        <v>0</v>
      </c>
      <c r="M440" s="61" t="e">
        <v>#VALUE!</v>
      </c>
      <c r="P440" s="63" t="s">
        <v>223</v>
      </c>
      <c r="Q440" s="63" t="e">
        <f t="shared" si="9"/>
        <v>#VALUE!</v>
      </c>
      <c r="R440" s="67"/>
      <c r="Z440" s="64"/>
      <c r="AA440" s="64"/>
      <c r="AB440" s="64"/>
    </row>
    <row r="441" spans="1:28" s="66" customFormat="1" ht="20.100000000000001" customHeight="1" x14ac:dyDescent="0.25">
      <c r="A441" s="54" t="s">
        <v>55</v>
      </c>
      <c r="B441" s="45" t="s">
        <v>669</v>
      </c>
      <c r="C441" s="58" t="s">
        <v>16</v>
      </c>
      <c r="D441" s="119">
        <v>0</v>
      </c>
      <c r="E441" s="112">
        <v>0</v>
      </c>
      <c r="F441" s="112">
        <v>0</v>
      </c>
      <c r="G441" s="52">
        <v>0</v>
      </c>
      <c r="H441" s="100"/>
      <c r="I441" s="59" t="b">
        <v>0</v>
      </c>
      <c r="J441" s="59" t="b">
        <v>0</v>
      </c>
      <c r="K441" s="60" t="e">
        <v>#VALUE!</v>
      </c>
      <c r="L441" s="61">
        <v>0</v>
      </c>
      <c r="M441" s="61" t="e">
        <v>#VALUE!</v>
      </c>
      <c r="P441" s="63" t="s">
        <v>223</v>
      </c>
      <c r="Q441" s="63" t="e">
        <f t="shared" si="9"/>
        <v>#VALUE!</v>
      </c>
      <c r="R441" s="67"/>
      <c r="Z441" s="64"/>
      <c r="AA441" s="64"/>
      <c r="AB441" s="64"/>
    </row>
    <row r="442" spans="1:28" s="66" customFormat="1" ht="20.100000000000001" customHeight="1" x14ac:dyDescent="0.25">
      <c r="A442" s="54" t="s">
        <v>56</v>
      </c>
      <c r="B442" s="45" t="s">
        <v>670</v>
      </c>
      <c r="C442" s="58" t="s">
        <v>16</v>
      </c>
      <c r="D442" s="119">
        <v>0</v>
      </c>
      <c r="E442" s="112">
        <v>0</v>
      </c>
      <c r="F442" s="112">
        <v>0</v>
      </c>
      <c r="G442" s="52">
        <v>0</v>
      </c>
      <c r="H442" s="100"/>
      <c r="I442" s="59" t="b">
        <v>0</v>
      </c>
      <c r="J442" s="59" t="b">
        <v>0</v>
      </c>
      <c r="K442" s="60" t="e">
        <v>#VALUE!</v>
      </c>
      <c r="L442" s="61">
        <v>0</v>
      </c>
      <c r="M442" s="61" t="e">
        <v>#VALUE!</v>
      </c>
      <c r="P442" s="63" t="s">
        <v>223</v>
      </c>
      <c r="Q442" s="63" t="e">
        <f t="shared" si="9"/>
        <v>#VALUE!</v>
      </c>
      <c r="R442" s="67"/>
      <c r="Z442" s="64"/>
      <c r="AA442" s="64"/>
      <c r="AB442" s="64"/>
    </row>
    <row r="443" spans="1:28" s="66" customFormat="1" ht="20.100000000000001" customHeight="1" x14ac:dyDescent="0.25">
      <c r="A443" s="54" t="s">
        <v>114</v>
      </c>
      <c r="B443" s="45" t="s">
        <v>107</v>
      </c>
      <c r="C443" s="58" t="s">
        <v>223</v>
      </c>
      <c r="D443" s="119" t="s">
        <v>223</v>
      </c>
      <c r="E443" s="118" t="s">
        <v>223</v>
      </c>
      <c r="F443" s="112">
        <v>0</v>
      </c>
      <c r="G443" s="52">
        <v>0</v>
      </c>
      <c r="H443" s="100"/>
      <c r="I443" s="59" t="b">
        <v>0</v>
      </c>
      <c r="J443" s="59" t="b">
        <v>0</v>
      </c>
      <c r="K443" s="60" t="e">
        <v>#VALUE!</v>
      </c>
      <c r="L443" s="61">
        <v>0</v>
      </c>
      <c r="M443" s="61" t="e">
        <v>#VALUE!</v>
      </c>
      <c r="P443" s="63" t="s">
        <v>223</v>
      </c>
      <c r="Q443" s="63" t="e">
        <f t="shared" si="9"/>
        <v>#VALUE!</v>
      </c>
      <c r="R443" s="67"/>
      <c r="Z443" s="64"/>
      <c r="AA443" s="64"/>
      <c r="AB443" s="64"/>
    </row>
    <row r="444" spans="1:28" s="66" customFormat="1" ht="50.1" customHeight="1" x14ac:dyDescent="0.25">
      <c r="A444" s="73" t="s">
        <v>671</v>
      </c>
      <c r="B444" s="45" t="s">
        <v>672</v>
      </c>
      <c r="C444" s="58" t="s">
        <v>16</v>
      </c>
      <c r="D444" s="119">
        <v>0</v>
      </c>
      <c r="E444" s="112">
        <v>0</v>
      </c>
      <c r="F444" s="112">
        <v>0</v>
      </c>
      <c r="G444" s="52">
        <v>0</v>
      </c>
      <c r="H444" s="100"/>
      <c r="I444" s="59" t="b">
        <v>0</v>
      </c>
      <c r="J444" s="59" t="b">
        <v>0</v>
      </c>
      <c r="K444" s="60">
        <v>-1.5057200000000002</v>
      </c>
      <c r="L444" s="61">
        <v>20.354279999999999</v>
      </c>
      <c r="M444" s="61">
        <v>-1.141453333333331</v>
      </c>
      <c r="P444" s="63">
        <v>21.49573333333333</v>
      </c>
      <c r="Q444" s="63">
        <f t="shared" si="9"/>
        <v>21.49573333333333</v>
      </c>
      <c r="R444" s="67"/>
      <c r="Z444" s="64"/>
      <c r="AA444" s="64"/>
      <c r="AB444" s="64"/>
    </row>
    <row r="445" spans="1:28" s="66" customFormat="1" ht="20.100000000000001" customHeight="1" x14ac:dyDescent="0.25">
      <c r="A445" s="73" t="s">
        <v>117</v>
      </c>
      <c r="B445" s="45" t="s">
        <v>673</v>
      </c>
      <c r="C445" s="58" t="s">
        <v>16</v>
      </c>
      <c r="D445" s="119">
        <v>0</v>
      </c>
      <c r="E445" s="112">
        <v>0</v>
      </c>
      <c r="F445" s="112">
        <v>0</v>
      </c>
      <c r="G445" s="52">
        <v>0</v>
      </c>
      <c r="H445" s="100"/>
      <c r="I445" s="59" t="b">
        <v>0</v>
      </c>
      <c r="J445" s="59" t="b">
        <v>0</v>
      </c>
      <c r="K445" s="60">
        <v>-1.5057200000000002</v>
      </c>
      <c r="L445" s="61">
        <v>20.354279999999999</v>
      </c>
      <c r="M445" s="61">
        <v>-1.141453333333331</v>
      </c>
      <c r="P445" s="63">
        <v>21.49573333333333</v>
      </c>
      <c r="Q445" s="63">
        <f t="shared" si="9"/>
        <v>21.49573333333333</v>
      </c>
      <c r="R445" s="67"/>
      <c r="Z445" s="64"/>
      <c r="AA445" s="64"/>
      <c r="AB445" s="64"/>
    </row>
    <row r="446" spans="1:28" s="66" customFormat="1" ht="39.950000000000003" customHeight="1" x14ac:dyDescent="0.25">
      <c r="A446" s="73" t="s">
        <v>118</v>
      </c>
      <c r="B446" s="45" t="s">
        <v>674</v>
      </c>
      <c r="C446" s="58" t="s">
        <v>16</v>
      </c>
      <c r="D446" s="119">
        <v>0</v>
      </c>
      <c r="E446" s="112">
        <v>0</v>
      </c>
      <c r="F446" s="112">
        <v>0</v>
      </c>
      <c r="G446" s="52">
        <v>0</v>
      </c>
      <c r="H446" s="100"/>
      <c r="I446" s="59" t="b">
        <v>0</v>
      </c>
      <c r="J446" s="59" t="b">
        <v>0</v>
      </c>
      <c r="K446" s="60" t="e">
        <v>#VALUE!</v>
      </c>
      <c r="L446" s="61">
        <v>0</v>
      </c>
      <c r="M446" s="61">
        <v>0</v>
      </c>
      <c r="P446" s="63">
        <v>0</v>
      </c>
      <c r="Q446" s="63">
        <f t="shared" si="9"/>
        <v>0</v>
      </c>
      <c r="R446" s="67"/>
      <c r="Z446" s="64"/>
      <c r="AA446" s="64"/>
      <c r="AB446" s="64"/>
    </row>
    <row r="447" spans="1:28" ht="20.100000000000001" customHeight="1" x14ac:dyDescent="0.25">
      <c r="A447" s="14" t="s">
        <v>119</v>
      </c>
      <c r="B447" s="13" t="s">
        <v>675</v>
      </c>
      <c r="C447" s="35" t="s">
        <v>16</v>
      </c>
      <c r="D447" s="119">
        <v>0</v>
      </c>
      <c r="E447" s="112">
        <v>0</v>
      </c>
      <c r="F447" s="112">
        <v>0</v>
      </c>
      <c r="G447" s="52">
        <v>0</v>
      </c>
      <c r="H447" s="100"/>
      <c r="I447" s="31" t="b">
        <v>0</v>
      </c>
      <c r="J447" s="31" t="b">
        <v>0</v>
      </c>
      <c r="K447" s="32" t="e">
        <v>#VALUE!</v>
      </c>
      <c r="L447" s="22">
        <v>0</v>
      </c>
      <c r="M447" s="22">
        <v>0</v>
      </c>
      <c r="P447" s="34">
        <v>0</v>
      </c>
      <c r="Q447" s="34">
        <f t="shared" si="9"/>
        <v>0</v>
      </c>
      <c r="R447" s="33"/>
      <c r="Z447" s="26"/>
      <c r="AA447" s="26"/>
      <c r="AB447" s="26"/>
    </row>
    <row r="448" spans="1:28" ht="39.950000000000003" customHeight="1" x14ac:dyDescent="0.25">
      <c r="A448" s="14" t="s">
        <v>120</v>
      </c>
      <c r="B448" s="13" t="s">
        <v>676</v>
      </c>
      <c r="C448" s="35" t="s">
        <v>223</v>
      </c>
      <c r="D448" s="119">
        <v>0</v>
      </c>
      <c r="E448" s="112">
        <v>0</v>
      </c>
      <c r="F448" s="112">
        <v>0</v>
      </c>
      <c r="G448" s="52">
        <v>0</v>
      </c>
      <c r="H448" s="100"/>
      <c r="I448" s="31" t="b">
        <v>0</v>
      </c>
      <c r="J448" s="31" t="b">
        <v>0</v>
      </c>
      <c r="K448" s="32" t="e">
        <v>#VALUE!</v>
      </c>
      <c r="L448" s="22">
        <v>0</v>
      </c>
      <c r="M448" s="22">
        <v>0</v>
      </c>
      <c r="P448" s="34">
        <v>0</v>
      </c>
      <c r="Q448" s="34">
        <f t="shared" si="9"/>
        <v>0</v>
      </c>
      <c r="R448" s="33"/>
      <c r="Z448" s="26"/>
      <c r="AA448" s="26"/>
      <c r="AB448" s="26"/>
    </row>
    <row r="449" spans="1:28" ht="20.100000000000001" customHeight="1" x14ac:dyDescent="0.25">
      <c r="A449" s="14" t="s">
        <v>677</v>
      </c>
      <c r="B449" s="13" t="s">
        <v>678</v>
      </c>
      <c r="C449" s="35" t="s">
        <v>16</v>
      </c>
      <c r="D449" s="119">
        <v>0</v>
      </c>
      <c r="E449" s="112">
        <v>0</v>
      </c>
      <c r="F449" s="112">
        <v>0</v>
      </c>
      <c r="G449" s="52">
        <v>0</v>
      </c>
      <c r="H449" s="100"/>
      <c r="I449" s="31" t="b">
        <v>0</v>
      </c>
      <c r="J449" s="31" t="b">
        <v>0</v>
      </c>
      <c r="K449" s="32" t="e">
        <v>#VALUE!</v>
      </c>
      <c r="L449" s="22">
        <v>0</v>
      </c>
      <c r="M449" s="22">
        <v>0</v>
      </c>
      <c r="P449" s="34">
        <v>0</v>
      </c>
      <c r="Q449" s="34">
        <f t="shared" si="9"/>
        <v>0</v>
      </c>
      <c r="R449" s="33"/>
      <c r="Z449" s="26"/>
      <c r="AA449" s="26"/>
      <c r="AB449" s="26"/>
    </row>
    <row r="450" spans="1:28" ht="20.100000000000001" customHeight="1" x14ac:dyDescent="0.25">
      <c r="A450" s="14" t="s">
        <v>679</v>
      </c>
      <c r="B450" s="13" t="s">
        <v>680</v>
      </c>
      <c r="C450" s="35" t="s">
        <v>16</v>
      </c>
      <c r="D450" s="119">
        <v>0</v>
      </c>
      <c r="E450" s="112">
        <v>0</v>
      </c>
      <c r="F450" s="112">
        <v>0</v>
      </c>
      <c r="G450" s="52">
        <v>0</v>
      </c>
      <c r="H450" s="100"/>
      <c r="I450" s="31" t="b">
        <v>0</v>
      </c>
      <c r="J450" s="31" t="b">
        <v>0</v>
      </c>
      <c r="K450" s="32" t="e">
        <v>#VALUE!</v>
      </c>
      <c r="L450" s="22">
        <v>0</v>
      </c>
      <c r="M450" s="22">
        <v>0</v>
      </c>
      <c r="P450" s="34">
        <v>0</v>
      </c>
      <c r="Q450" s="34">
        <f t="shared" si="9"/>
        <v>0</v>
      </c>
      <c r="R450" s="33"/>
      <c r="Z450" s="26"/>
      <c r="AA450" s="26"/>
      <c r="AB450" s="26"/>
    </row>
    <row r="451" spans="1:28" ht="20.100000000000001" customHeight="1" x14ac:dyDescent="0.25">
      <c r="A451" s="14" t="s">
        <v>681</v>
      </c>
      <c r="B451" s="13" t="s">
        <v>682</v>
      </c>
      <c r="C451" s="35" t="s">
        <v>16</v>
      </c>
      <c r="D451" s="119">
        <v>0</v>
      </c>
      <c r="E451" s="112">
        <v>0</v>
      </c>
      <c r="F451" s="112">
        <v>0</v>
      </c>
      <c r="G451" s="52">
        <v>0</v>
      </c>
      <c r="H451" s="100"/>
      <c r="I451" s="31" t="b">
        <v>0</v>
      </c>
      <c r="J451" s="31" t="b">
        <v>0</v>
      </c>
      <c r="K451" s="32" t="e">
        <v>#VALUE!</v>
      </c>
      <c r="L451" s="22">
        <v>0</v>
      </c>
      <c r="M451" s="22">
        <v>0</v>
      </c>
      <c r="P451" s="34">
        <v>0</v>
      </c>
      <c r="Q451" s="34">
        <f t="shared" si="9"/>
        <v>0</v>
      </c>
      <c r="R451" s="33"/>
      <c r="Z451" s="26"/>
      <c r="AA451" s="26"/>
      <c r="AB451" s="26"/>
    </row>
    <row r="452" spans="1:28" x14ac:dyDescent="0.25">
      <c r="A452" s="9"/>
      <c r="B452" s="10"/>
      <c r="C452" s="11"/>
      <c r="Z452" s="26"/>
      <c r="AA452" s="26"/>
    </row>
    <row r="453" spans="1:28" x14ac:dyDescent="0.25">
      <c r="A453" s="9"/>
      <c r="B453" s="10"/>
      <c r="C453" s="11"/>
    </row>
    <row r="454" spans="1:28" x14ac:dyDescent="0.25">
      <c r="A454" s="12" t="s">
        <v>683</v>
      </c>
      <c r="B454" s="10"/>
      <c r="C454" s="11"/>
    </row>
    <row r="455" spans="1:28" x14ac:dyDescent="0.25">
      <c r="A455" s="135" t="s">
        <v>684</v>
      </c>
      <c r="B455" s="135"/>
      <c r="C455" s="135"/>
      <c r="D455" s="135"/>
      <c r="E455" s="135"/>
      <c r="F455" s="135"/>
      <c r="G455" s="135"/>
      <c r="H455" s="135"/>
      <c r="I455" s="28"/>
      <c r="J455" s="28"/>
      <c r="K455" s="28"/>
      <c r="L455" s="23"/>
      <c r="M455" s="23"/>
    </row>
    <row r="456" spans="1:28" x14ac:dyDescent="0.25">
      <c r="A456" s="135" t="s">
        <v>685</v>
      </c>
      <c r="B456" s="135"/>
      <c r="C456" s="135"/>
      <c r="D456" s="135"/>
      <c r="E456" s="135"/>
      <c r="F456" s="135"/>
      <c r="G456" s="135"/>
      <c r="H456" s="135"/>
      <c r="I456" s="28"/>
      <c r="J456" s="28"/>
      <c r="K456" s="28"/>
      <c r="L456" s="23"/>
      <c r="M456" s="23"/>
    </row>
    <row r="457" spans="1:28" x14ac:dyDescent="0.25">
      <c r="A457" s="135" t="s">
        <v>686</v>
      </c>
      <c r="B457" s="135"/>
      <c r="C457" s="135"/>
      <c r="D457" s="135"/>
      <c r="E457" s="135"/>
      <c r="F457" s="135"/>
      <c r="G457" s="135"/>
      <c r="H457" s="135"/>
      <c r="I457" s="28"/>
      <c r="J457" s="28"/>
      <c r="K457" s="28"/>
      <c r="L457" s="23"/>
      <c r="M457" s="23"/>
    </row>
    <row r="458" spans="1:28" x14ac:dyDescent="0.25">
      <c r="A458" s="136" t="s">
        <v>687</v>
      </c>
      <c r="B458" s="136"/>
      <c r="C458" s="136"/>
      <c r="D458" s="136"/>
      <c r="E458" s="136"/>
      <c r="F458" s="136"/>
      <c r="G458" s="136"/>
      <c r="H458" s="136"/>
      <c r="I458" s="29"/>
      <c r="J458" s="29"/>
      <c r="K458" s="29"/>
      <c r="L458" s="24"/>
      <c r="M458" s="24"/>
    </row>
    <row r="459" spans="1:28" x14ac:dyDescent="0.25">
      <c r="A459" s="128" t="s">
        <v>688</v>
      </c>
      <c r="B459" s="128"/>
      <c r="C459" s="128"/>
      <c r="D459" s="128"/>
      <c r="E459" s="128"/>
      <c r="F459" s="128"/>
      <c r="G459" s="128"/>
      <c r="H459" s="128"/>
      <c r="I459" s="27"/>
      <c r="J459" s="27"/>
      <c r="K459" s="27"/>
      <c r="L459" s="25"/>
      <c r="M459" s="25"/>
    </row>
  </sheetData>
  <mergeCells count="29">
    <mergeCell ref="A458:H458"/>
    <mergeCell ref="H19:H20"/>
    <mergeCell ref="A6:H7"/>
    <mergeCell ref="A9:B9"/>
    <mergeCell ref="A12:B12"/>
    <mergeCell ref="A14:B14"/>
    <mergeCell ref="A15:B15"/>
    <mergeCell ref="A18:H18"/>
    <mergeCell ref="A19:A20"/>
    <mergeCell ref="B19:B20"/>
    <mergeCell ref="C19:C20"/>
    <mergeCell ref="D19:E19"/>
    <mergeCell ref="F19:G19"/>
    <mergeCell ref="M19:O20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</mergeCells>
  <pageMargins left="0.39370078740157483" right="0.39370078740157483" top="0.39370078740157483" bottom="0.39370078740157483" header="0.51181102362204722" footer="0.51181102362204722"/>
  <pageSetup paperSize="9" scale="43" fitToHeight="4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Ольга Владимировна</dc:creator>
  <cp:lastModifiedBy>Болучевский Антон Валерьевич</cp:lastModifiedBy>
  <cp:lastPrinted>2019-08-02T07:45:58Z</cp:lastPrinted>
  <dcterms:created xsi:type="dcterms:W3CDTF">2018-08-01T12:11:49Z</dcterms:created>
  <dcterms:modified xsi:type="dcterms:W3CDTF">2024-05-15T08:23:47Z</dcterms:modified>
</cp:coreProperties>
</file>